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olachova\Desktop\"/>
    </mc:Choice>
  </mc:AlternateContent>
  <bookViews>
    <workbookView xWindow="0" yWindow="0" windowWidth="20490" windowHeight="7605" firstSheet="3" activeTab="7"/>
  </bookViews>
  <sheets>
    <sheet name="Baby estetika" sheetId="1" r:id="rId1"/>
    <sheet name="Baby technika" sheetId="2" r:id="rId2"/>
    <sheet name="Kids estetika" sheetId="3" r:id="rId3"/>
    <sheet name="Kids technika" sheetId="4" r:id="rId4"/>
    <sheet name="Children estetika" sheetId="5" r:id="rId5"/>
    <sheet name="Children technika" sheetId="6" r:id="rId6"/>
    <sheet name="Teeneger estetika" sheetId="7" r:id="rId7"/>
    <sheet name="Teeneger technika" sheetId="8" r:id="rId8"/>
  </sheets>
  <externalReferences>
    <externalReference r:id="rId9"/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G10" i="8"/>
  <c r="F10" i="8"/>
  <c r="E10" i="8"/>
  <c r="D10" i="8"/>
  <c r="H9" i="8"/>
  <c r="G9" i="8"/>
  <c r="F9" i="8"/>
  <c r="E9" i="8"/>
  <c r="D9" i="8"/>
  <c r="H8" i="8"/>
  <c r="G8" i="8"/>
  <c r="F8" i="8"/>
  <c r="E8" i="8"/>
  <c r="D8" i="8"/>
  <c r="H7" i="8"/>
  <c r="G7" i="8"/>
  <c r="F7" i="8"/>
  <c r="E7" i="8"/>
  <c r="D7" i="8"/>
  <c r="H6" i="8"/>
  <c r="G6" i="8"/>
  <c r="F6" i="8"/>
  <c r="E6" i="8"/>
  <c r="D6" i="8"/>
  <c r="H5" i="8"/>
  <c r="G5" i="8"/>
  <c r="F5" i="8"/>
  <c r="E5" i="8"/>
  <c r="D5" i="8"/>
  <c r="H4" i="8"/>
  <c r="G4" i="8"/>
  <c r="F4" i="8"/>
  <c r="E4" i="8"/>
  <c r="D4" i="8"/>
  <c r="J2" i="8"/>
  <c r="I2" i="8"/>
  <c r="H2" i="8"/>
  <c r="G2" i="8"/>
  <c r="F2" i="8"/>
  <c r="E2" i="8"/>
  <c r="D2" i="8"/>
  <c r="H9" i="7"/>
  <c r="G9" i="7"/>
  <c r="F9" i="7"/>
  <c r="E9" i="7"/>
  <c r="D9" i="7"/>
  <c r="K9" i="7" s="1"/>
  <c r="A9" i="7"/>
  <c r="H8" i="7"/>
  <c r="G8" i="7"/>
  <c r="F8" i="7"/>
  <c r="E8" i="7"/>
  <c r="D8" i="7"/>
  <c r="A8" i="7"/>
  <c r="H7" i="7"/>
  <c r="G7" i="7"/>
  <c r="F7" i="7"/>
  <c r="E7" i="7"/>
  <c r="D7" i="7"/>
  <c r="K7" i="7" s="1"/>
  <c r="A7" i="7"/>
  <c r="H6" i="7"/>
  <c r="G6" i="7"/>
  <c r="F6" i="7"/>
  <c r="E6" i="7"/>
  <c r="D6" i="7"/>
  <c r="A6" i="7"/>
  <c r="H5" i="7"/>
  <c r="G5" i="7"/>
  <c r="F5" i="7"/>
  <c r="E5" i="7"/>
  <c r="D5" i="7"/>
  <c r="K5" i="7" s="1"/>
  <c r="A5" i="7"/>
  <c r="H4" i="7"/>
  <c r="G4" i="7"/>
  <c r="F4" i="7"/>
  <c r="E4" i="7"/>
  <c r="D4" i="7"/>
  <c r="A4" i="7"/>
  <c r="J2" i="7"/>
  <c r="I2" i="7"/>
  <c r="H2" i="7"/>
  <c r="G2" i="7"/>
  <c r="F2" i="7"/>
  <c r="E2" i="7"/>
  <c r="D2" i="7"/>
  <c r="H11" i="6"/>
  <c r="G11" i="6"/>
  <c r="F11" i="6"/>
  <c r="E11" i="6"/>
  <c r="D11" i="6"/>
  <c r="H10" i="6"/>
  <c r="G10" i="6"/>
  <c r="F10" i="6"/>
  <c r="E10" i="6"/>
  <c r="D10" i="6"/>
  <c r="K10" i="6" s="1"/>
  <c r="H9" i="6"/>
  <c r="G9" i="6"/>
  <c r="F9" i="6"/>
  <c r="E9" i="6"/>
  <c r="K9" i="6" s="1"/>
  <c r="D9" i="6"/>
  <c r="H8" i="6"/>
  <c r="G8" i="6"/>
  <c r="F8" i="6"/>
  <c r="E8" i="6"/>
  <c r="D8" i="6"/>
  <c r="H7" i="6"/>
  <c r="G7" i="6"/>
  <c r="F7" i="6"/>
  <c r="D7" i="6"/>
  <c r="H6" i="6"/>
  <c r="G6" i="6"/>
  <c r="F6" i="6"/>
  <c r="E6" i="6"/>
  <c r="D6" i="6"/>
  <c r="H5" i="6"/>
  <c r="G5" i="6"/>
  <c r="F5" i="6"/>
  <c r="E5" i="6"/>
  <c r="D5" i="6"/>
  <c r="H4" i="6"/>
  <c r="G4" i="6"/>
  <c r="F4" i="6"/>
  <c r="E4" i="6"/>
  <c r="D4" i="6"/>
  <c r="J2" i="6"/>
  <c r="I2" i="6"/>
  <c r="H2" i="6"/>
  <c r="G2" i="6"/>
  <c r="F2" i="6"/>
  <c r="E2" i="6"/>
  <c r="D2" i="6"/>
  <c r="H15" i="5"/>
  <c r="G15" i="5"/>
  <c r="F15" i="5"/>
  <c r="E15" i="5"/>
  <c r="K15" i="5" s="1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K12" i="5" s="1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K8" i="5" s="1"/>
  <c r="H7" i="5"/>
  <c r="G7" i="5"/>
  <c r="F7" i="5"/>
  <c r="E7" i="5"/>
  <c r="D7" i="5"/>
  <c r="H6" i="5"/>
  <c r="G6" i="5"/>
  <c r="F6" i="5"/>
  <c r="E6" i="5"/>
  <c r="D6" i="5"/>
  <c r="H5" i="5"/>
  <c r="G5" i="5"/>
  <c r="F5" i="5"/>
  <c r="E5" i="5"/>
  <c r="D5" i="5"/>
  <c r="H4" i="5"/>
  <c r="G4" i="5"/>
  <c r="F4" i="5"/>
  <c r="E4" i="5"/>
  <c r="D4" i="5"/>
  <c r="K4" i="5" s="1"/>
  <c r="J2" i="5"/>
  <c r="I2" i="5"/>
  <c r="H2" i="5"/>
  <c r="G2" i="5"/>
  <c r="F2" i="5"/>
  <c r="E2" i="5"/>
  <c r="D2" i="5"/>
  <c r="K13" i="5" l="1"/>
  <c r="K6" i="6"/>
  <c r="K4" i="8"/>
  <c r="K6" i="5"/>
  <c r="L15" i="5" s="1"/>
  <c r="K7" i="5"/>
  <c r="K10" i="5"/>
  <c r="K11" i="5"/>
  <c r="K4" i="6"/>
  <c r="L11" i="6" s="1"/>
  <c r="K7" i="8"/>
  <c r="K7" i="6"/>
  <c r="K5" i="8"/>
  <c r="L5" i="8" s="1"/>
  <c r="K8" i="8"/>
  <c r="L8" i="8" s="1"/>
  <c r="K9" i="8"/>
  <c r="K5" i="5"/>
  <c r="K9" i="5"/>
  <c r="K14" i="5"/>
  <c r="L14" i="5" s="1"/>
  <c r="K8" i="6"/>
  <c r="K11" i="6"/>
  <c r="K4" i="7"/>
  <c r="L5" i="7" s="1"/>
  <c r="K6" i="7"/>
  <c r="L4" i="7" s="1"/>
  <c r="K8" i="7"/>
  <c r="L8" i="7" s="1"/>
  <c r="K6" i="8"/>
  <c r="K10" i="8"/>
  <c r="L10" i="8" s="1"/>
  <c r="L4" i="8"/>
  <c r="L6" i="8"/>
  <c r="L6" i="7"/>
  <c r="K5" i="6"/>
  <c r="L5" i="6" s="1"/>
  <c r="L12" i="5"/>
  <c r="L5" i="5"/>
  <c r="L8" i="5"/>
  <c r="L6" i="6" l="1"/>
  <c r="N12" i="5"/>
  <c r="L9" i="7"/>
  <c r="L9" i="8"/>
  <c r="L10" i="5"/>
  <c r="N13" i="5"/>
  <c r="L7" i="5"/>
  <c r="L9" i="6"/>
  <c r="L7" i="7"/>
  <c r="L11" i="5"/>
  <c r="L4" i="5"/>
  <c r="L7" i="6"/>
  <c r="L9" i="5"/>
  <c r="L13" i="5"/>
  <c r="L6" i="5"/>
  <c r="L7" i="8"/>
  <c r="L4" i="6"/>
  <c r="L10" i="6"/>
  <c r="L8" i="6"/>
  <c r="H11" i="4" l="1"/>
  <c r="G11" i="4"/>
  <c r="F11" i="4"/>
  <c r="E11" i="4"/>
  <c r="D11" i="4"/>
  <c r="H10" i="4"/>
  <c r="G10" i="4"/>
  <c r="F10" i="4"/>
  <c r="E10" i="4"/>
  <c r="D10" i="4"/>
  <c r="H9" i="4"/>
  <c r="G9" i="4"/>
  <c r="F9" i="4"/>
  <c r="E9" i="4"/>
  <c r="D9" i="4"/>
  <c r="K9" i="4" s="1"/>
  <c r="H8" i="4"/>
  <c r="G8" i="4"/>
  <c r="F8" i="4"/>
  <c r="E8" i="4"/>
  <c r="D8" i="4"/>
  <c r="H7" i="4"/>
  <c r="G7" i="4"/>
  <c r="F7" i="4"/>
  <c r="E7" i="4"/>
  <c r="D7" i="4"/>
  <c r="H6" i="4"/>
  <c r="G6" i="4"/>
  <c r="F6" i="4"/>
  <c r="E6" i="4"/>
  <c r="D6" i="4"/>
  <c r="H5" i="4"/>
  <c r="G5" i="4"/>
  <c r="F5" i="4"/>
  <c r="E5" i="4"/>
  <c r="D5" i="4"/>
  <c r="K5" i="4" s="1"/>
  <c r="H4" i="4"/>
  <c r="G4" i="4"/>
  <c r="F4" i="4"/>
  <c r="E4" i="4"/>
  <c r="D4" i="4"/>
  <c r="J2" i="4"/>
  <c r="I2" i="4"/>
  <c r="H2" i="4"/>
  <c r="G2" i="4"/>
  <c r="F2" i="4"/>
  <c r="E2" i="4"/>
  <c r="D2" i="4"/>
  <c r="H13" i="3"/>
  <c r="G13" i="3"/>
  <c r="F13" i="3"/>
  <c r="E13" i="3"/>
  <c r="D13" i="3"/>
  <c r="H12" i="3"/>
  <c r="G12" i="3"/>
  <c r="F12" i="3"/>
  <c r="E12" i="3"/>
  <c r="D12" i="3"/>
  <c r="H11" i="3"/>
  <c r="G11" i="3"/>
  <c r="F11" i="3"/>
  <c r="E11" i="3"/>
  <c r="D11" i="3"/>
  <c r="H10" i="3"/>
  <c r="G10" i="3"/>
  <c r="F10" i="3"/>
  <c r="E10" i="3"/>
  <c r="D10" i="3"/>
  <c r="H9" i="3"/>
  <c r="G9" i="3"/>
  <c r="F9" i="3"/>
  <c r="E9" i="3"/>
  <c r="D9" i="3"/>
  <c r="H8" i="3"/>
  <c r="G8" i="3"/>
  <c r="F8" i="3"/>
  <c r="E8" i="3"/>
  <c r="D8" i="3"/>
  <c r="H7" i="3"/>
  <c r="G7" i="3"/>
  <c r="F7" i="3"/>
  <c r="E7" i="3"/>
  <c r="D7" i="3"/>
  <c r="H6" i="3"/>
  <c r="G6" i="3"/>
  <c r="F6" i="3"/>
  <c r="E6" i="3"/>
  <c r="D6" i="3"/>
  <c r="H5" i="3"/>
  <c r="G5" i="3"/>
  <c r="F5" i="3"/>
  <c r="E5" i="3"/>
  <c r="D5" i="3"/>
  <c r="H4" i="3"/>
  <c r="G4" i="3"/>
  <c r="F4" i="3"/>
  <c r="E4" i="3"/>
  <c r="D4" i="3"/>
  <c r="J2" i="3"/>
  <c r="I2" i="3"/>
  <c r="H2" i="3"/>
  <c r="G2" i="3"/>
  <c r="F2" i="3"/>
  <c r="E2" i="3"/>
  <c r="D2" i="3"/>
  <c r="H6" i="2"/>
  <c r="G6" i="2"/>
  <c r="F6" i="2"/>
  <c r="E6" i="2"/>
  <c r="D6" i="2"/>
  <c r="H5" i="2"/>
  <c r="G5" i="2"/>
  <c r="F5" i="2"/>
  <c r="E5" i="2"/>
  <c r="D5" i="2"/>
  <c r="H4" i="2"/>
  <c r="G4" i="2"/>
  <c r="F4" i="2"/>
  <c r="E4" i="2"/>
  <c r="D4" i="2"/>
  <c r="J2" i="2"/>
  <c r="I2" i="2"/>
  <c r="H2" i="2"/>
  <c r="G2" i="2"/>
  <c r="F2" i="2"/>
  <c r="E2" i="2"/>
  <c r="D2" i="2"/>
  <c r="B2" i="2"/>
  <c r="A2" i="2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C9" i="1"/>
  <c r="B9" i="1"/>
  <c r="H8" i="1"/>
  <c r="G8" i="1"/>
  <c r="F8" i="1"/>
  <c r="E8" i="1"/>
  <c r="D8" i="1"/>
  <c r="B8" i="1"/>
  <c r="H7" i="1"/>
  <c r="G7" i="1"/>
  <c r="F7" i="1"/>
  <c r="E7" i="1"/>
  <c r="D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K4" i="1" s="1"/>
  <c r="C4" i="1"/>
  <c r="B4" i="1"/>
  <c r="J2" i="1"/>
  <c r="I2" i="1"/>
  <c r="H2" i="1"/>
  <c r="G2" i="1"/>
  <c r="F2" i="1"/>
  <c r="E2" i="1"/>
  <c r="D2" i="1"/>
  <c r="B2" i="1"/>
  <c r="A2" i="1"/>
  <c r="K5" i="1" l="1"/>
  <c r="K6" i="1"/>
  <c r="K7" i="1"/>
  <c r="K6" i="2"/>
  <c r="K5" i="3"/>
  <c r="K9" i="3"/>
  <c r="K13" i="3"/>
  <c r="K4" i="4"/>
  <c r="K7" i="4"/>
  <c r="K8" i="4"/>
  <c r="K11" i="4"/>
  <c r="K8" i="1"/>
  <c r="L9" i="1" s="1"/>
  <c r="K9" i="1"/>
  <c r="K10" i="1"/>
  <c r="K4" i="2"/>
  <c r="K5" i="2"/>
  <c r="L5" i="2" s="1"/>
  <c r="K6" i="3"/>
  <c r="K10" i="3"/>
  <c r="K6" i="4"/>
  <c r="K10" i="4"/>
  <c r="K11" i="1"/>
  <c r="K4" i="3"/>
  <c r="K7" i="3"/>
  <c r="K8" i="3"/>
  <c r="L12" i="3" s="1"/>
  <c r="K11" i="3"/>
  <c r="K12" i="3"/>
  <c r="L5" i="3"/>
  <c r="L6" i="2" l="1"/>
  <c r="L7" i="1"/>
  <c r="L7" i="3"/>
  <c r="L11" i="4"/>
  <c r="L5" i="4"/>
  <c r="L6" i="1"/>
  <c r="L7" i="4"/>
  <c r="L4" i="2"/>
  <c r="L11" i="1"/>
  <c r="L11" i="3"/>
  <c r="L10" i="3"/>
  <c r="L10" i="1"/>
  <c r="L8" i="4"/>
  <c r="L9" i="3"/>
  <c r="L5" i="1"/>
  <c r="L4" i="3"/>
  <c r="L4" i="1"/>
  <c r="L8" i="1"/>
  <c r="L13" i="3"/>
  <c r="L8" i="3"/>
  <c r="L9" i="4"/>
  <c r="L10" i="4"/>
  <c r="L4" i="4"/>
  <c r="L6" i="4"/>
  <c r="L6" i="3"/>
</calcChain>
</file>

<file path=xl/sharedStrings.xml><?xml version="1.0" encoding="utf-8"?>
<sst xmlns="http://schemas.openxmlformats.org/spreadsheetml/2006/main" count="188" uniqueCount="125">
  <si>
    <t>Estetika BABY</t>
  </si>
  <si>
    <t>1. KATEGORIE</t>
  </si>
  <si>
    <t>KONEČNÉ POŘADÍ</t>
  </si>
  <si>
    <t>Číslo</t>
  </si>
  <si>
    <t>Tým</t>
  </si>
  <si>
    <t>Skladba</t>
  </si>
  <si>
    <t>Body</t>
  </si>
  <si>
    <t>Pořadí</t>
  </si>
  <si>
    <t>DDM Pastelka, Uherský Ostroh</t>
  </si>
  <si>
    <t>POD VODOU</t>
  </si>
  <si>
    <t>NAŠLI JSME NEMÁ</t>
  </si>
  <si>
    <t>DDM Veselí nad Moravou</t>
  </si>
  <si>
    <t>V ŘÍŠI REBELEK</t>
  </si>
  <si>
    <t xml:space="preserve">Aerobik team Tlumačov -DDM Sluníčko </t>
  </si>
  <si>
    <t>BREKEKEKÉÉÉ</t>
  </si>
  <si>
    <t>Technika BABY</t>
  </si>
  <si>
    <t>Aerobik TJ Baník Zbýšov</t>
  </si>
  <si>
    <t>HERE I AM</t>
  </si>
  <si>
    <t>Aerobik N. K. Kyjov</t>
  </si>
  <si>
    <t>MILIONÁŘKY</t>
  </si>
  <si>
    <t>Sportovní klub P + K  Zlín, z.s.</t>
  </si>
  <si>
    <t>MALOŠCI</t>
  </si>
  <si>
    <t>Estetika KIDS</t>
  </si>
  <si>
    <t>2. KATEGORIE</t>
  </si>
  <si>
    <t>K2</t>
  </si>
  <si>
    <t>Aerobik  8 - 10 let</t>
  </si>
  <si>
    <t xml:space="preserve">DDM Veselí nad Moravou </t>
  </si>
  <si>
    <t>ALADINOVO DOBRODRUŽSTVÍ</t>
  </si>
  <si>
    <t>PRINCEZNY OCEÁNU</t>
  </si>
  <si>
    <t>Aerobik team Tlumačov, DDM Sluníčko</t>
  </si>
  <si>
    <t>HLEDÁ SE NEMO</t>
  </si>
  <si>
    <t>Aerobik klub K.I.S. Intensive Hodonín</t>
  </si>
  <si>
    <t>ADAMSOVA RODINA</t>
  </si>
  <si>
    <t xml:space="preserve">1. AC Uherský Brod </t>
  </si>
  <si>
    <t>RIO</t>
  </si>
  <si>
    <t>SK HIP Aerobik Loučka</t>
  </si>
  <si>
    <t>ČARODĚJKY</t>
  </si>
  <si>
    <t>Akropolis UH</t>
  </si>
  <si>
    <t>NOVÝ PŘÍBĚH Z HLUBIN</t>
  </si>
  <si>
    <t>Aerobik Coufalovi Olomouc</t>
  </si>
  <si>
    <t>JAPONKY</t>
  </si>
  <si>
    <t>EGYPT</t>
  </si>
  <si>
    <t>Aerobik team FIT &amp; FUN Rosice</t>
  </si>
  <si>
    <t>SVĚT TANČÍ</t>
  </si>
  <si>
    <t>Technika KIDS</t>
  </si>
  <si>
    <t>Aerobik  8 -10 let</t>
  </si>
  <si>
    <t xml:space="preserve">Aerobik Kostelec </t>
  </si>
  <si>
    <t>VESMÍRNÁ MISE</t>
  </si>
  <si>
    <t>TÉMA</t>
  </si>
  <si>
    <t>WINX</t>
  </si>
  <si>
    <t>Aerobik klub Domeček Valašské Meziříčí</t>
  </si>
  <si>
    <t>FIREWORK</t>
  </si>
  <si>
    <t xml:space="preserve"> TJ Jiskra Otrokovice</t>
  </si>
  <si>
    <t>NEONKY</t>
  </si>
  <si>
    <t>DON´T WORRY AND DANCE</t>
  </si>
  <si>
    <t>Aerobic N. K. Kyjov</t>
  </si>
  <si>
    <t>MIMONI</t>
  </si>
  <si>
    <t>FIT &amp; FUN Studio, Ostrava</t>
  </si>
  <si>
    <t>MALÉ FITNESSKY</t>
  </si>
  <si>
    <t>Sportovní klub P + K Zlín, z. s.</t>
  </si>
  <si>
    <t>HAVAJKY</t>
  </si>
  <si>
    <t>Estetika CHILDREN</t>
  </si>
  <si>
    <t>3. KATEGORIE</t>
  </si>
  <si>
    <t>K3</t>
  </si>
  <si>
    <t>Aerobik  11 -13 let</t>
  </si>
  <si>
    <t>Aerobic team Jitky Exlové</t>
  </si>
  <si>
    <t>Charlie Chaplin</t>
  </si>
  <si>
    <t>DDM Uherský Ostroh</t>
  </si>
  <si>
    <t>AMÉLIE Z MONTMARTRU</t>
  </si>
  <si>
    <t>ČARODĚJŮV UČEŇ</t>
  </si>
  <si>
    <t>ŽIVOT NA SÍTI</t>
  </si>
  <si>
    <t>Základní škola Otrokovice p. o.</t>
  </si>
  <si>
    <t>LOUSKÁČEK</t>
  </si>
  <si>
    <t>AK Stonožka Ostrožská Nová Ves</t>
  </si>
  <si>
    <t>SVĚT V KRUZÍCH</t>
  </si>
  <si>
    <t>TJ Sokol Velká nad Veličkou</t>
  </si>
  <si>
    <t>NEVĚSTY NA ÚTĚKU</t>
  </si>
  <si>
    <t>Aerobik club K.I.S. Intensive Hodonín</t>
  </si>
  <si>
    <t>HUNGER GAMES</t>
  </si>
  <si>
    <t>MARRY POPINS</t>
  </si>
  <si>
    <t xml:space="preserve">Aerobik team Tlumačov, DDM Sluníčko </t>
  </si>
  <si>
    <t>CHARLIE NA SCÉNU</t>
  </si>
  <si>
    <t>LUCKY BUBBLES</t>
  </si>
  <si>
    <t xml:space="preserve">Flash TJ VP Frýdek Místek </t>
  </si>
  <si>
    <t>ANDĚLÉ A DÉMONI - "jak dobro zvítězilo nad zlem"</t>
  </si>
  <si>
    <t>Technika CHILDREN</t>
  </si>
  <si>
    <t>Aerobik 11 - 13 let</t>
  </si>
  <si>
    <t>1. AC Uherský Brod</t>
  </si>
  <si>
    <t>FITNESS GIRLS</t>
  </si>
  <si>
    <t>JISKŘENÍ</t>
  </si>
  <si>
    <t>FRESH DANCE</t>
  </si>
  <si>
    <t>Aerobik Kostelec</t>
  </si>
  <si>
    <t>ROXETTE</t>
  </si>
  <si>
    <t>PITBULL PÁRTY</t>
  </si>
  <si>
    <t xml:space="preserve">Aerobik klub Domeček Valašské Meziříčí </t>
  </si>
  <si>
    <t>SUGAR</t>
  </si>
  <si>
    <t>FIT &amp; FUN Studio Ostrava</t>
  </si>
  <si>
    <t>FITNESSKY</t>
  </si>
  <si>
    <t>Sportovní klub P + K Zlín, z.s.</t>
  </si>
  <si>
    <t>POMÁDA</t>
  </si>
  <si>
    <t>Estetika TEENAGER</t>
  </si>
  <si>
    <t>4. KATEGORIE</t>
  </si>
  <si>
    <t>K4</t>
  </si>
  <si>
    <t>Aerobik  14 a více let</t>
  </si>
  <si>
    <t>Aerobik Kunovice</t>
  </si>
  <si>
    <t>TOŽ VITAJTE…</t>
  </si>
  <si>
    <t xml:space="preserve">Aerobik Coufalovi Olomouc </t>
  </si>
  <si>
    <t>REALITA VŠEDNÍHO DNE</t>
  </si>
  <si>
    <t>FANTOM OPERY</t>
  </si>
  <si>
    <t xml:space="preserve">Aerobik club K.I.S. Intensive Hodonín </t>
  </si>
  <si>
    <t>KILL BILL</t>
  </si>
  <si>
    <t xml:space="preserve">SK HIP Aerobik Loučka </t>
  </si>
  <si>
    <t>LIGHT &amp; DARKNESS</t>
  </si>
  <si>
    <t>OSUD</t>
  </si>
  <si>
    <t>Technika TEENAGER</t>
  </si>
  <si>
    <t>Aerobik klub Zlín</t>
  </si>
  <si>
    <t>OLÉ</t>
  </si>
  <si>
    <t>ELÁN</t>
  </si>
  <si>
    <t>TJ Jiskra Otrokovice</t>
  </si>
  <si>
    <t>BRUNO MARS</t>
  </si>
  <si>
    <t>LA ESTRELA</t>
  </si>
  <si>
    <t>ROLLING STONES</t>
  </si>
  <si>
    <t>FITNESS FIVE</t>
  </si>
  <si>
    <t>Fit studio cvicsnami. cz  Blansko</t>
  </si>
  <si>
    <t>ČESKÝ SLAVÍK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</si>
</sst>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/>
    <xf numFmtId="1" fontId="0" fillId="2" borderId="4" xfId="0" applyNumberFormat="1" applyFill="1" applyBorder="1" applyAlignment="1" applyProtection="1">
      <alignment horizontal="center"/>
    </xf>
    <xf numFmtId="1" fontId="0" fillId="2" borderId="4" xfId="0" applyNumberFormat="1" applyFont="1" applyFill="1" applyBorder="1" applyAlignment="1" applyProtection="1">
      <alignment horizontal="center"/>
    </xf>
    <xf numFmtId="164" fontId="0" fillId="2" borderId="4" xfId="0" applyNumberFormat="1" applyFont="1" applyFill="1" applyBorder="1" applyAlignment="1" applyProtection="1">
      <alignment horizontal="center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64" fontId="0" fillId="2" borderId="12" xfId="0" applyNumberFormat="1" applyFont="1" applyFill="1" applyBorder="1" applyAlignment="1" applyProtection="1">
      <alignment horizontal="center"/>
    </xf>
    <xf numFmtId="1" fontId="0" fillId="2" borderId="12" xfId="0" applyNumberFormat="1" applyFont="1" applyFill="1" applyBorder="1" applyAlignment="1" applyProtection="1">
      <alignment horizontal="center"/>
    </xf>
    <xf numFmtId="0" fontId="1" fillId="2" borderId="12" xfId="0" applyFont="1" applyFill="1" applyBorder="1" applyAlignment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0" fillId="2" borderId="4" xfId="0" applyFill="1" applyBorder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0" fontId="6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N&#283;mec-ov&#225;/Downloads/CUP%202016/CAP%20%202016...rozpracovan&#253;/2016_ESTETICK&#193;_hodnocen&#237;_1_katego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kropolis%20CUP_2016_......___Baby_a_Ki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kropolis%20CUP%202016....Children_a_Teena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ce"/>
      <sheetName val="Hodnocení"/>
      <sheetName val="Součty"/>
      <sheetName val="Pořadí"/>
      <sheetName val="HelpList"/>
    </sheetNames>
    <sheetDataSet>
      <sheetData sheetId="0" refreshError="1">
        <row r="2">
          <cell r="A2" t="str">
            <v>K1</v>
          </cell>
          <cell r="B2" t="str">
            <v>Aerobik do 7,25</v>
          </cell>
        </row>
        <row r="4">
          <cell r="A4">
            <v>1</v>
          </cell>
          <cell r="B4" t="str">
            <v>Akropolis UH</v>
          </cell>
          <cell r="C4" t="str">
            <v>I LOVE PIZZA</v>
          </cell>
        </row>
        <row r="5">
          <cell r="A5">
            <v>2</v>
          </cell>
          <cell r="B5" t="str">
            <v>Aerobik Kunovice</v>
          </cell>
        </row>
        <row r="6">
          <cell r="A6">
            <v>3</v>
          </cell>
          <cell r="B6" t="str">
            <v>Aerobik klub K.I.S. Intensive Hodonín</v>
          </cell>
          <cell r="C6" t="str">
            <v>VODNICKÁ</v>
          </cell>
        </row>
        <row r="7">
          <cell r="A7">
            <v>4</v>
          </cell>
          <cell r="B7" t="str">
            <v>1. AC Uherský Brod</v>
          </cell>
          <cell r="C7" t="str">
            <v>UPÍŘI NA SCÉNU</v>
          </cell>
        </row>
        <row r="8">
          <cell r="A8">
            <v>5</v>
          </cell>
          <cell r="B8" t="str">
            <v>Aerobik Kostelec</v>
          </cell>
          <cell r="C8" t="str">
            <v xml:space="preserve"> TANEC KOPRETIN</v>
          </cell>
        </row>
        <row r="9">
          <cell r="A9">
            <v>6</v>
          </cell>
        </row>
      </sheetData>
      <sheetData sheetId="1" refreshError="1">
        <row r="2">
          <cell r="D2" t="str">
            <v>technika</v>
          </cell>
          <cell r="E2" t="str">
            <v>náročnost</v>
          </cell>
          <cell r="F2" t="str">
            <v>choreografie</v>
          </cell>
          <cell r="G2" t="str">
            <v>synchron</v>
          </cell>
          <cell r="H2" t="str">
            <v>originalita</v>
          </cell>
          <cell r="I2" t="str">
            <v>hlavní</v>
          </cell>
          <cell r="J2" t="str">
            <v>srážky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etika Baby"/>
      <sheetName val="Technika Baby"/>
      <sheetName val="Estetika Kids"/>
      <sheetName val="Technika Kids"/>
      <sheetName val="ESTETIKA BABY - POŘADÍ"/>
      <sheetName val="TECHNIKA BABY - POŘADÍ"/>
      <sheetName val="Technická Baby"/>
      <sheetName val="Technická Kids"/>
      <sheetName val="Technická Children"/>
      <sheetName val="ESTETIKA KIDS - POŘADÍ"/>
      <sheetName val="TECHNIKA KIDS - POŘADÍ"/>
    </sheetNames>
    <sheetDataSet>
      <sheetData sheetId="0">
        <row r="10">
          <cell r="C10">
            <v>19</v>
          </cell>
          <cell r="E10">
            <v>17</v>
          </cell>
          <cell r="G10">
            <v>18</v>
          </cell>
          <cell r="I10">
            <v>13</v>
          </cell>
          <cell r="K10">
            <v>29</v>
          </cell>
        </row>
        <row r="21">
          <cell r="C21">
            <v>15</v>
          </cell>
          <cell r="E21">
            <v>18</v>
          </cell>
          <cell r="G21">
            <v>14</v>
          </cell>
          <cell r="I21">
            <v>12</v>
          </cell>
          <cell r="K21">
            <v>22</v>
          </cell>
        </row>
        <row r="32">
          <cell r="C32">
            <v>21</v>
          </cell>
          <cell r="E32">
            <v>23</v>
          </cell>
          <cell r="G32">
            <v>16</v>
          </cell>
          <cell r="I32">
            <v>16</v>
          </cell>
          <cell r="K32">
            <v>25</v>
          </cell>
        </row>
        <row r="43">
          <cell r="C43">
            <v>14</v>
          </cell>
          <cell r="E43">
            <v>13</v>
          </cell>
          <cell r="G43">
            <v>8</v>
          </cell>
          <cell r="I43">
            <v>9</v>
          </cell>
          <cell r="K43">
            <v>21</v>
          </cell>
        </row>
        <row r="54">
          <cell r="C54">
            <v>17</v>
          </cell>
          <cell r="E54">
            <v>25</v>
          </cell>
          <cell r="G54">
            <v>15</v>
          </cell>
          <cell r="I54">
            <v>16</v>
          </cell>
          <cell r="K54">
            <v>30</v>
          </cell>
        </row>
        <row r="65">
          <cell r="C65">
            <v>16</v>
          </cell>
          <cell r="E65">
            <v>28</v>
          </cell>
          <cell r="G65">
            <v>23</v>
          </cell>
          <cell r="I65">
            <v>16</v>
          </cell>
          <cell r="K65">
            <v>24</v>
          </cell>
        </row>
        <row r="76">
          <cell r="C76">
            <v>16</v>
          </cell>
          <cell r="E76">
            <v>14</v>
          </cell>
          <cell r="G76">
            <v>28</v>
          </cell>
          <cell r="I76">
            <v>10</v>
          </cell>
          <cell r="K76">
            <v>28</v>
          </cell>
        </row>
        <row r="87">
          <cell r="C87">
            <v>18</v>
          </cell>
          <cell r="E87">
            <v>23</v>
          </cell>
          <cell r="G87">
            <v>26</v>
          </cell>
          <cell r="I87">
            <v>15</v>
          </cell>
          <cell r="K87">
            <v>26</v>
          </cell>
        </row>
      </sheetData>
      <sheetData sheetId="1">
        <row r="10">
          <cell r="C10">
            <v>30</v>
          </cell>
          <cell r="E10">
            <v>18</v>
          </cell>
          <cell r="G10">
            <v>6</v>
          </cell>
          <cell r="I10">
            <v>12</v>
          </cell>
          <cell r="K10">
            <v>10</v>
          </cell>
        </row>
        <row r="21">
          <cell r="C21">
            <v>28</v>
          </cell>
          <cell r="E21">
            <v>25</v>
          </cell>
          <cell r="G21">
            <v>8</v>
          </cell>
          <cell r="I21">
            <v>15</v>
          </cell>
          <cell r="K21">
            <v>13</v>
          </cell>
        </row>
        <row r="32">
          <cell r="C32">
            <v>30</v>
          </cell>
          <cell r="E32">
            <v>14</v>
          </cell>
          <cell r="G32">
            <v>5</v>
          </cell>
          <cell r="I32">
            <v>14</v>
          </cell>
          <cell r="K32">
            <v>8</v>
          </cell>
        </row>
      </sheetData>
      <sheetData sheetId="2">
        <row r="10">
          <cell r="C10">
            <v>17</v>
          </cell>
          <cell r="E10">
            <v>25</v>
          </cell>
          <cell r="G10">
            <v>23</v>
          </cell>
          <cell r="I10">
            <v>15</v>
          </cell>
          <cell r="K10">
            <v>28</v>
          </cell>
        </row>
        <row r="21">
          <cell r="C21">
            <v>19</v>
          </cell>
          <cell r="E21">
            <v>22</v>
          </cell>
          <cell r="G21">
            <v>21</v>
          </cell>
          <cell r="I21">
            <v>14</v>
          </cell>
          <cell r="K21">
            <v>30</v>
          </cell>
        </row>
        <row r="32">
          <cell r="C32">
            <v>21</v>
          </cell>
          <cell r="E32">
            <v>27</v>
          </cell>
          <cell r="G32">
            <v>18</v>
          </cell>
          <cell r="I32">
            <v>18</v>
          </cell>
          <cell r="K32">
            <v>23</v>
          </cell>
        </row>
        <row r="43">
          <cell r="C43">
            <v>18</v>
          </cell>
          <cell r="E43">
            <v>19</v>
          </cell>
          <cell r="G43">
            <v>30</v>
          </cell>
          <cell r="I43">
            <v>14</v>
          </cell>
          <cell r="K43">
            <v>21</v>
          </cell>
        </row>
        <row r="54">
          <cell r="C54">
            <v>8</v>
          </cell>
          <cell r="E54">
            <v>25</v>
          </cell>
          <cell r="G54">
            <v>16</v>
          </cell>
          <cell r="I54">
            <v>15</v>
          </cell>
          <cell r="K54">
            <v>28</v>
          </cell>
        </row>
        <row r="65">
          <cell r="C65">
            <v>15</v>
          </cell>
          <cell r="E65">
            <v>20</v>
          </cell>
          <cell r="G65">
            <v>28</v>
          </cell>
          <cell r="I65">
            <v>11</v>
          </cell>
          <cell r="K65">
            <v>20</v>
          </cell>
        </row>
        <row r="76">
          <cell r="C76">
            <v>17</v>
          </cell>
          <cell r="E76">
            <v>28</v>
          </cell>
          <cell r="G76">
            <v>24</v>
          </cell>
          <cell r="I76">
            <v>19</v>
          </cell>
          <cell r="K76">
            <v>25</v>
          </cell>
        </row>
        <row r="87">
          <cell r="C87">
            <v>20</v>
          </cell>
          <cell r="E87">
            <v>30</v>
          </cell>
          <cell r="G87">
            <v>28</v>
          </cell>
          <cell r="I87">
            <v>19</v>
          </cell>
          <cell r="K87">
            <v>27</v>
          </cell>
        </row>
        <row r="98">
          <cell r="C98">
            <v>15</v>
          </cell>
          <cell r="E98">
            <v>20</v>
          </cell>
          <cell r="G98">
            <v>15</v>
          </cell>
          <cell r="I98">
            <v>12</v>
          </cell>
          <cell r="K98">
            <v>23</v>
          </cell>
        </row>
        <row r="109">
          <cell r="C109">
            <v>20</v>
          </cell>
          <cell r="E109">
            <v>21</v>
          </cell>
          <cell r="G109">
            <v>30</v>
          </cell>
          <cell r="I109">
            <v>17</v>
          </cell>
          <cell r="K109">
            <v>30</v>
          </cell>
        </row>
      </sheetData>
      <sheetData sheetId="3">
        <row r="10">
          <cell r="C10">
            <v>26</v>
          </cell>
          <cell r="E10">
            <v>26</v>
          </cell>
          <cell r="G10">
            <v>6</v>
          </cell>
          <cell r="I10">
            <v>15</v>
          </cell>
          <cell r="K10">
            <v>27</v>
          </cell>
        </row>
        <row r="21">
          <cell r="C21">
            <v>29</v>
          </cell>
          <cell r="E21">
            <v>20</v>
          </cell>
          <cell r="G21">
            <v>9</v>
          </cell>
          <cell r="I21">
            <v>16</v>
          </cell>
          <cell r="K21">
            <v>10</v>
          </cell>
        </row>
        <row r="32">
          <cell r="C32">
            <v>28</v>
          </cell>
          <cell r="E32">
            <v>26</v>
          </cell>
          <cell r="G32">
            <v>7</v>
          </cell>
          <cell r="I32">
            <v>19</v>
          </cell>
          <cell r="K32">
            <v>12</v>
          </cell>
        </row>
        <row r="43">
          <cell r="C43">
            <v>28</v>
          </cell>
          <cell r="E43">
            <v>18</v>
          </cell>
          <cell r="G43">
            <v>6</v>
          </cell>
          <cell r="I43">
            <v>12</v>
          </cell>
          <cell r="K43">
            <v>10</v>
          </cell>
        </row>
        <row r="54">
          <cell r="C54">
            <v>34</v>
          </cell>
          <cell r="E54">
            <v>23</v>
          </cell>
          <cell r="G54">
            <v>10</v>
          </cell>
          <cell r="I54">
            <v>18</v>
          </cell>
          <cell r="K54">
            <v>13</v>
          </cell>
        </row>
        <row r="65">
          <cell r="C65">
            <v>27</v>
          </cell>
          <cell r="E65">
            <v>23</v>
          </cell>
          <cell r="G65">
            <v>7</v>
          </cell>
          <cell r="I65">
            <v>16</v>
          </cell>
          <cell r="K65">
            <v>12</v>
          </cell>
        </row>
        <row r="76">
          <cell r="C76">
            <v>27</v>
          </cell>
          <cell r="E76">
            <v>21</v>
          </cell>
          <cell r="G76">
            <v>5</v>
          </cell>
          <cell r="I76">
            <v>13</v>
          </cell>
          <cell r="K76">
            <v>9</v>
          </cell>
        </row>
        <row r="87">
          <cell r="C87">
            <v>24</v>
          </cell>
          <cell r="E87">
            <v>23</v>
          </cell>
          <cell r="G87">
            <v>7</v>
          </cell>
          <cell r="I87">
            <v>18</v>
          </cell>
          <cell r="K87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etika Children"/>
      <sheetName val="Technika Children"/>
      <sheetName val="Estetika Teenager"/>
      <sheetName val="Technická Baby"/>
      <sheetName val="Technická Kids"/>
      <sheetName val="Technická Children"/>
      <sheetName val="Technická Teenager"/>
      <sheetName val="ESTETIKA CHILDREN - POŘADÍ"/>
      <sheetName val="TECHNIKA CHILDREN - POŘADÍ"/>
      <sheetName val="ESTETIKA TEENAGER - POŘADÍ"/>
      <sheetName val="TECHNIKA TEENAGER - POŘADÍ"/>
      <sheetName val="porotce 1"/>
      <sheetName val="porotce 2"/>
      <sheetName val="porotce 3"/>
      <sheetName val="porotce 4"/>
      <sheetName val="porotce 5"/>
    </sheetNames>
    <sheetDataSet>
      <sheetData sheetId="0">
        <row r="10">
          <cell r="C10">
            <v>20</v>
          </cell>
          <cell r="E10">
            <v>26</v>
          </cell>
          <cell r="G10">
            <v>23</v>
          </cell>
          <cell r="I10">
            <v>19</v>
          </cell>
          <cell r="K10">
            <v>29</v>
          </cell>
        </row>
        <row r="21">
          <cell r="C21">
            <v>19</v>
          </cell>
          <cell r="E21">
            <v>22</v>
          </cell>
          <cell r="G21">
            <v>21</v>
          </cell>
          <cell r="I21">
            <v>13</v>
          </cell>
          <cell r="K21">
            <v>24</v>
          </cell>
        </row>
        <row r="32">
          <cell r="C32">
            <v>16</v>
          </cell>
          <cell r="E32">
            <v>26</v>
          </cell>
          <cell r="G32">
            <v>21</v>
          </cell>
          <cell r="I32">
            <v>13</v>
          </cell>
          <cell r="K32">
            <v>26</v>
          </cell>
        </row>
        <row r="43">
          <cell r="C43">
            <v>18</v>
          </cell>
          <cell r="E43">
            <v>23</v>
          </cell>
          <cell r="G43">
            <v>22</v>
          </cell>
          <cell r="I43">
            <v>14</v>
          </cell>
          <cell r="K43">
            <v>25</v>
          </cell>
        </row>
        <row r="54">
          <cell r="C54">
            <v>15</v>
          </cell>
          <cell r="E54">
            <v>24</v>
          </cell>
          <cell r="G54">
            <v>22</v>
          </cell>
          <cell r="I54">
            <v>12</v>
          </cell>
          <cell r="K54">
            <v>26</v>
          </cell>
        </row>
        <row r="65">
          <cell r="C65">
            <v>14</v>
          </cell>
          <cell r="E65">
            <v>26</v>
          </cell>
          <cell r="G65">
            <v>15</v>
          </cell>
          <cell r="I65">
            <v>12</v>
          </cell>
          <cell r="K65">
            <v>21</v>
          </cell>
        </row>
        <row r="76">
          <cell r="C76">
            <v>17</v>
          </cell>
          <cell r="E76">
            <v>26</v>
          </cell>
          <cell r="G76">
            <v>23</v>
          </cell>
          <cell r="I76">
            <v>18</v>
          </cell>
          <cell r="K76">
            <v>27</v>
          </cell>
        </row>
        <row r="87">
          <cell r="C87">
            <v>18</v>
          </cell>
          <cell r="E87">
            <v>26</v>
          </cell>
          <cell r="G87">
            <v>18</v>
          </cell>
          <cell r="I87">
            <v>12</v>
          </cell>
          <cell r="K87">
            <v>28</v>
          </cell>
        </row>
        <row r="98">
          <cell r="C98">
            <v>20</v>
          </cell>
          <cell r="E98">
            <v>32</v>
          </cell>
          <cell r="G98">
            <v>30</v>
          </cell>
          <cell r="I98">
            <v>18</v>
          </cell>
          <cell r="K98">
            <v>30</v>
          </cell>
        </row>
        <row r="109">
          <cell r="C109">
            <v>22</v>
          </cell>
          <cell r="E109">
            <v>29</v>
          </cell>
          <cell r="G109">
            <v>26</v>
          </cell>
          <cell r="I109">
            <v>19</v>
          </cell>
          <cell r="K109">
            <v>29</v>
          </cell>
        </row>
        <row r="120">
          <cell r="C120">
            <v>18</v>
          </cell>
          <cell r="E120">
            <v>24</v>
          </cell>
          <cell r="G120">
            <v>27</v>
          </cell>
          <cell r="I120">
            <v>19</v>
          </cell>
          <cell r="K120">
            <v>22</v>
          </cell>
        </row>
        <row r="131">
          <cell r="C131">
            <v>19</v>
          </cell>
          <cell r="E131">
            <v>25</v>
          </cell>
          <cell r="G131">
            <v>16</v>
          </cell>
          <cell r="I131">
            <v>19</v>
          </cell>
          <cell r="K131">
            <v>27</v>
          </cell>
        </row>
      </sheetData>
      <sheetData sheetId="1">
        <row r="10">
          <cell r="C10">
            <v>27</v>
          </cell>
          <cell r="E10">
            <v>23</v>
          </cell>
          <cell r="G10">
            <v>5</v>
          </cell>
          <cell r="I10">
            <v>12</v>
          </cell>
          <cell r="K10">
            <v>11</v>
          </cell>
        </row>
        <row r="21">
          <cell r="C21">
            <v>23</v>
          </cell>
          <cell r="E21">
            <v>19</v>
          </cell>
          <cell r="G21">
            <v>4</v>
          </cell>
          <cell r="I21">
            <v>13</v>
          </cell>
          <cell r="K21">
            <v>12</v>
          </cell>
        </row>
        <row r="32">
          <cell r="C32">
            <v>30</v>
          </cell>
          <cell r="E32">
            <v>26</v>
          </cell>
          <cell r="G32">
            <v>7</v>
          </cell>
          <cell r="I32">
            <v>16</v>
          </cell>
          <cell r="K32">
            <v>13</v>
          </cell>
        </row>
        <row r="43">
          <cell r="C43">
            <v>22</v>
          </cell>
          <cell r="G43">
            <v>7</v>
          </cell>
          <cell r="I43">
            <v>13</v>
          </cell>
          <cell r="K43">
            <v>13</v>
          </cell>
        </row>
        <row r="54">
          <cell r="C54">
            <v>28</v>
          </cell>
          <cell r="E54">
            <v>24</v>
          </cell>
          <cell r="G54">
            <v>6</v>
          </cell>
          <cell r="I54">
            <v>13</v>
          </cell>
          <cell r="K54">
            <v>11</v>
          </cell>
        </row>
        <row r="65">
          <cell r="C65">
            <v>30</v>
          </cell>
          <cell r="E65">
            <v>24</v>
          </cell>
          <cell r="G65">
            <v>6</v>
          </cell>
          <cell r="I65">
            <v>16</v>
          </cell>
          <cell r="K65">
            <v>9</v>
          </cell>
        </row>
        <row r="76">
          <cell r="C76">
            <v>21</v>
          </cell>
          <cell r="E76">
            <v>19</v>
          </cell>
          <cell r="G76">
            <v>6</v>
          </cell>
          <cell r="I76">
            <v>14</v>
          </cell>
          <cell r="K76">
            <v>12</v>
          </cell>
        </row>
        <row r="87">
          <cell r="C87">
            <v>30</v>
          </cell>
          <cell r="E87">
            <v>28</v>
          </cell>
          <cell r="G87">
            <v>7</v>
          </cell>
          <cell r="I87">
            <v>19</v>
          </cell>
          <cell r="K87">
            <v>13</v>
          </cell>
        </row>
      </sheetData>
      <sheetData sheetId="2">
        <row r="10">
          <cell r="C10">
            <v>20</v>
          </cell>
          <cell r="E10">
            <v>29</v>
          </cell>
          <cell r="G10">
            <v>31</v>
          </cell>
          <cell r="I10">
            <v>19</v>
          </cell>
          <cell r="K10">
            <v>31</v>
          </cell>
        </row>
        <row r="21">
          <cell r="C21">
            <v>20</v>
          </cell>
          <cell r="E21">
            <v>29</v>
          </cell>
          <cell r="G21">
            <v>30</v>
          </cell>
          <cell r="I21">
            <v>19</v>
          </cell>
          <cell r="K21">
            <v>29</v>
          </cell>
        </row>
        <row r="32">
          <cell r="C32">
            <v>17</v>
          </cell>
          <cell r="E32">
            <v>27</v>
          </cell>
          <cell r="G32">
            <v>28</v>
          </cell>
          <cell r="I32">
            <v>17</v>
          </cell>
          <cell r="K32">
            <v>29</v>
          </cell>
        </row>
        <row r="43">
          <cell r="C43">
            <v>18</v>
          </cell>
          <cell r="E43">
            <v>21</v>
          </cell>
          <cell r="G43">
            <v>22</v>
          </cell>
          <cell r="I43">
            <v>16</v>
          </cell>
          <cell r="K43">
            <v>29</v>
          </cell>
        </row>
        <row r="54">
          <cell r="C54">
            <v>16</v>
          </cell>
          <cell r="E54">
            <v>25</v>
          </cell>
          <cell r="G54">
            <v>22</v>
          </cell>
          <cell r="I54">
            <v>15</v>
          </cell>
          <cell r="K54">
            <v>25</v>
          </cell>
        </row>
        <row r="65">
          <cell r="C65">
            <v>23</v>
          </cell>
          <cell r="E65">
            <v>32</v>
          </cell>
          <cell r="G65">
            <v>29</v>
          </cell>
          <cell r="I65">
            <v>20</v>
          </cell>
          <cell r="K65">
            <v>24</v>
          </cell>
        </row>
      </sheetData>
      <sheetData sheetId="3"/>
      <sheetData sheetId="4"/>
      <sheetData sheetId="5"/>
      <sheetData sheetId="6">
        <row r="10">
          <cell r="C10">
            <v>30</v>
          </cell>
          <cell r="E10">
            <v>24</v>
          </cell>
          <cell r="G10">
            <v>9</v>
          </cell>
          <cell r="I10">
            <v>19</v>
          </cell>
          <cell r="K10">
            <v>10</v>
          </cell>
        </row>
        <row r="21">
          <cell r="C21">
            <v>27</v>
          </cell>
          <cell r="E21">
            <v>22</v>
          </cell>
          <cell r="G21">
            <v>7</v>
          </cell>
          <cell r="I21">
            <v>18</v>
          </cell>
          <cell r="K21">
            <v>11</v>
          </cell>
        </row>
        <row r="32">
          <cell r="C32">
            <v>18</v>
          </cell>
          <cell r="E32">
            <v>19</v>
          </cell>
          <cell r="G32">
            <v>6</v>
          </cell>
          <cell r="I32">
            <v>16</v>
          </cell>
          <cell r="K32">
            <v>9</v>
          </cell>
        </row>
        <row r="43">
          <cell r="C43">
            <v>26</v>
          </cell>
          <cell r="E43">
            <v>23</v>
          </cell>
          <cell r="G43">
            <v>7</v>
          </cell>
          <cell r="I43">
            <v>16</v>
          </cell>
          <cell r="K43">
            <v>12</v>
          </cell>
        </row>
        <row r="54">
          <cell r="C54">
            <v>26</v>
          </cell>
          <cell r="E54">
            <v>22</v>
          </cell>
          <cell r="G54">
            <v>7</v>
          </cell>
          <cell r="I54">
            <v>17</v>
          </cell>
          <cell r="K54">
            <v>10</v>
          </cell>
        </row>
        <row r="65">
          <cell r="C65">
            <v>32</v>
          </cell>
          <cell r="E65">
            <v>30</v>
          </cell>
          <cell r="G65">
            <v>9</v>
          </cell>
          <cell r="I65">
            <v>19</v>
          </cell>
          <cell r="K65">
            <v>9</v>
          </cell>
        </row>
        <row r="76">
          <cell r="C76">
            <v>28</v>
          </cell>
          <cell r="E76">
            <v>34</v>
          </cell>
          <cell r="G76">
            <v>9</v>
          </cell>
          <cell r="I76">
            <v>20</v>
          </cell>
          <cell r="K76">
            <v>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L11" sqref="L11"/>
    </sheetView>
  </sheetViews>
  <sheetFormatPr defaultRowHeight="15" x14ac:dyDescent="0.25"/>
  <cols>
    <col min="1" max="1" width="10.140625" customWidth="1"/>
    <col min="2" max="2" width="20.5703125" customWidth="1"/>
    <col min="3" max="3" width="15.140625" customWidth="1"/>
    <col min="13" max="13" width="16" customWidth="1"/>
  </cols>
  <sheetData>
    <row r="1" spans="1:13" ht="18.75" x14ac:dyDescent="0.25">
      <c r="A1" s="1" t="s">
        <v>0</v>
      </c>
      <c r="B1" s="2"/>
      <c r="C1" s="3"/>
      <c r="D1" s="4" t="s">
        <v>1</v>
      </c>
      <c r="E1" s="4"/>
      <c r="F1" s="4"/>
      <c r="G1" s="4"/>
      <c r="H1" s="4"/>
      <c r="I1" s="4"/>
      <c r="J1" s="4"/>
      <c r="K1" s="4"/>
      <c r="L1" s="4"/>
      <c r="M1" s="5"/>
    </row>
    <row r="2" spans="1:13" ht="25.5" x14ac:dyDescent="0.25">
      <c r="A2" s="6" t="str">
        <f>[1]Prezentace!A2</f>
        <v>K1</v>
      </c>
      <c r="B2" s="7" t="str">
        <f>[1]Prezentace!B2</f>
        <v>Aerobik do 7,25</v>
      </c>
      <c r="C2" s="8"/>
      <c r="D2" s="9" t="str">
        <f>[1]Hodnocení!D2</f>
        <v>technika</v>
      </c>
      <c r="E2" s="9" t="str">
        <f>[1]Hodnocení!E2</f>
        <v>náročnost</v>
      </c>
      <c r="F2" s="9" t="str">
        <f>[1]Hodnocení!F2</f>
        <v>choreografie</v>
      </c>
      <c r="G2" s="9" t="str">
        <f>[1]Hodnocení!G2</f>
        <v>synchron</v>
      </c>
      <c r="H2" s="9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10"/>
      <c r="L2" s="10"/>
      <c r="M2" s="11" t="s">
        <v>2</v>
      </c>
    </row>
    <row r="3" spans="1:13" ht="15.75" x14ac:dyDescent="0.25">
      <c r="A3" s="12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  <c r="M3" s="11"/>
    </row>
    <row r="4" spans="1:13" ht="18.75" x14ac:dyDescent="0.3">
      <c r="A4" s="15">
        <v>1</v>
      </c>
      <c r="B4" s="16" t="str">
        <f>IF(ISBLANK([1]Prezentace!A4),"",[1]Prezentace!B4)</f>
        <v>Akropolis UH</v>
      </c>
      <c r="C4" s="17" t="str">
        <f>IF([1]Prezentace!A4="","",[1]Prezentace!C4)</f>
        <v>I LOVE PIZZA</v>
      </c>
      <c r="D4" s="18">
        <f>'[2]Estetika Baby'!C10</f>
        <v>19</v>
      </c>
      <c r="E4" s="19">
        <f>'[2]Estetika Baby'!E10</f>
        <v>17</v>
      </c>
      <c r="F4" s="19">
        <f>'[2]Estetika Baby'!G10</f>
        <v>18</v>
      </c>
      <c r="G4" s="19">
        <f>'[2]Estetika Baby'!I10</f>
        <v>13</v>
      </c>
      <c r="H4" s="19">
        <f>'[2]Estetika Baby'!K10</f>
        <v>29</v>
      </c>
      <c r="I4" s="20">
        <v>0.5</v>
      </c>
      <c r="J4" s="19">
        <v>0</v>
      </c>
      <c r="K4" s="10">
        <f t="shared" ref="K4:K11" si="0">D4+E4+F4+G4+H4</f>
        <v>96</v>
      </c>
      <c r="L4" s="10">
        <f t="shared" ref="L4:L11" si="1">IF(A4 &lt;&gt; "",RANK(K4,$K$4:$K$31),"")</f>
        <v>5</v>
      </c>
      <c r="M4" s="5">
        <v>5</v>
      </c>
    </row>
    <row r="5" spans="1:13" ht="18.75" x14ac:dyDescent="0.3">
      <c r="A5" s="15">
        <v>2</v>
      </c>
      <c r="B5" s="16" t="str">
        <f>IF(ISBLANK([1]Prezentace!A7),"",[1]Prezentace!B7)</f>
        <v>1. AC Uherský Brod</v>
      </c>
      <c r="C5" s="17" t="str">
        <f>IF([1]Prezentace!A7="","",[1]Prezentace!C7)</f>
        <v>UPÍŘI NA SCÉNU</v>
      </c>
      <c r="D5" s="19">
        <f>'[2]Estetika Baby'!C21</f>
        <v>15</v>
      </c>
      <c r="E5" s="19">
        <f>'[2]Estetika Baby'!E21</f>
        <v>18</v>
      </c>
      <c r="F5" s="19">
        <f>'[2]Estetika Baby'!G21</f>
        <v>14</v>
      </c>
      <c r="G5" s="19">
        <f>'[2]Estetika Baby'!I21</f>
        <v>12</v>
      </c>
      <c r="H5" s="19">
        <f>'[2]Estetika Baby'!K21</f>
        <v>22</v>
      </c>
      <c r="I5" s="20"/>
      <c r="J5" s="19">
        <v>0</v>
      </c>
      <c r="K5" s="10">
        <f t="shared" si="0"/>
        <v>81</v>
      </c>
      <c r="L5" s="10">
        <f t="shared" si="1"/>
        <v>7</v>
      </c>
      <c r="M5" s="5">
        <v>7</v>
      </c>
    </row>
    <row r="6" spans="1:13" ht="45.75" customHeight="1" x14ac:dyDescent="0.3">
      <c r="A6" s="15">
        <v>3</v>
      </c>
      <c r="B6" s="21" t="str">
        <f>IF(ISBLANK([1]Prezentace!A6),"",[1]Prezentace!B6)</f>
        <v>Aerobik klub K.I.S. Intensive Hodonín</v>
      </c>
      <c r="C6" s="17" t="str">
        <f>IF([1]Prezentace!A6="","",[1]Prezentace!C6)</f>
        <v>VODNICKÁ</v>
      </c>
      <c r="D6" s="19">
        <f>'[2]Estetika Baby'!C32</f>
        <v>21</v>
      </c>
      <c r="E6" s="19">
        <f>'[2]Estetika Baby'!E32</f>
        <v>23</v>
      </c>
      <c r="F6" s="19">
        <f>'[2]Estetika Baby'!G32</f>
        <v>16</v>
      </c>
      <c r="G6" s="19">
        <f>'[2]Estetika Baby'!I32</f>
        <v>16</v>
      </c>
      <c r="H6" s="19">
        <f>'[2]Estetika Baby'!K32</f>
        <v>25</v>
      </c>
      <c r="I6" s="20"/>
      <c r="J6" s="19">
        <v>0</v>
      </c>
      <c r="K6" s="10">
        <f t="shared" si="0"/>
        <v>101</v>
      </c>
      <c r="L6" s="10">
        <f t="shared" si="1"/>
        <v>4</v>
      </c>
      <c r="M6" s="5">
        <v>4</v>
      </c>
    </row>
    <row r="7" spans="1:13" ht="18.75" x14ac:dyDescent="0.3">
      <c r="A7" s="15">
        <v>4</v>
      </c>
      <c r="B7" s="16" t="s">
        <v>8</v>
      </c>
      <c r="C7" s="17" t="s">
        <v>9</v>
      </c>
      <c r="D7" s="19">
        <f>'[2]Estetika Baby'!C43</f>
        <v>14</v>
      </c>
      <c r="E7" s="19">
        <f>'[2]Estetika Baby'!E43</f>
        <v>13</v>
      </c>
      <c r="F7" s="19">
        <f>'[2]Estetika Baby'!G43</f>
        <v>8</v>
      </c>
      <c r="G7" s="19">
        <f>'[2]Estetika Baby'!I43</f>
        <v>9</v>
      </c>
      <c r="H7" s="19">
        <f>'[2]Estetika Baby'!K43</f>
        <v>21</v>
      </c>
      <c r="I7" s="22"/>
      <c r="J7" s="19">
        <v>0</v>
      </c>
      <c r="K7" s="10">
        <f t="shared" si="0"/>
        <v>65</v>
      </c>
      <c r="L7" s="10">
        <f t="shared" si="1"/>
        <v>8</v>
      </c>
      <c r="M7" s="5">
        <v>8</v>
      </c>
    </row>
    <row r="8" spans="1:13" ht="18.75" x14ac:dyDescent="0.3">
      <c r="A8" s="15">
        <v>5</v>
      </c>
      <c r="B8" s="16" t="str">
        <f>IF(ISBLANK([1]Prezentace!A5),"",[1]Prezentace!B5)</f>
        <v>Aerobik Kunovice</v>
      </c>
      <c r="C8" s="17" t="s">
        <v>10</v>
      </c>
      <c r="D8" s="19">
        <f>'[2]Estetika Baby'!C54</f>
        <v>17</v>
      </c>
      <c r="E8" s="19">
        <f>'[2]Estetika Baby'!E54</f>
        <v>25</v>
      </c>
      <c r="F8" s="19">
        <f>'[2]Estetika Baby'!G54</f>
        <v>15</v>
      </c>
      <c r="G8" s="19">
        <f>'[2]Estetika Baby'!I54</f>
        <v>16</v>
      </c>
      <c r="H8" s="19">
        <f>'[2]Estetika Baby'!K54</f>
        <v>30</v>
      </c>
      <c r="I8" s="20"/>
      <c r="J8" s="19">
        <v>0</v>
      </c>
      <c r="K8" s="10">
        <f t="shared" si="0"/>
        <v>103</v>
      </c>
      <c r="L8" s="10">
        <f t="shared" si="1"/>
        <v>3</v>
      </c>
      <c r="M8" s="5">
        <v>3</v>
      </c>
    </row>
    <row r="9" spans="1:13" ht="18.75" x14ac:dyDescent="0.3">
      <c r="A9" s="15">
        <v>6</v>
      </c>
      <c r="B9" s="16" t="str">
        <f>IF(ISBLANK([1]Prezentace!A8),"",[1]Prezentace!B8)</f>
        <v>Aerobik Kostelec</v>
      </c>
      <c r="C9" s="16" t="str">
        <f>IF([1]Prezentace!A8="","",[1]Prezentace!C8)</f>
        <v xml:space="preserve"> TANEC KOPRETIN</v>
      </c>
      <c r="D9" s="19">
        <f>'[2]Estetika Baby'!C65</f>
        <v>16</v>
      </c>
      <c r="E9" s="19">
        <f>'[2]Estetika Baby'!E65</f>
        <v>28</v>
      </c>
      <c r="F9" s="19">
        <f>'[2]Estetika Baby'!G65</f>
        <v>23</v>
      </c>
      <c r="G9" s="19">
        <f>'[2]Estetika Baby'!I65</f>
        <v>16</v>
      </c>
      <c r="H9" s="19">
        <f>'[2]Estetika Baby'!K65</f>
        <v>24</v>
      </c>
      <c r="I9" s="20"/>
      <c r="J9" s="19">
        <v>0</v>
      </c>
      <c r="K9" s="10">
        <f t="shared" si="0"/>
        <v>107</v>
      </c>
      <c r="L9" s="10">
        <f t="shared" si="1"/>
        <v>2</v>
      </c>
      <c r="M9" s="5">
        <v>2</v>
      </c>
    </row>
    <row r="10" spans="1:13" ht="18.75" x14ac:dyDescent="0.3">
      <c r="A10" s="15">
        <v>7</v>
      </c>
      <c r="B10" s="16" t="s">
        <v>11</v>
      </c>
      <c r="C10" s="16" t="s">
        <v>12</v>
      </c>
      <c r="D10" s="19">
        <f>'[2]Estetika Baby'!C76</f>
        <v>16</v>
      </c>
      <c r="E10" s="19">
        <f>'[2]Estetika Baby'!E76</f>
        <v>14</v>
      </c>
      <c r="F10" s="19">
        <f>'[2]Estetika Baby'!G76</f>
        <v>28</v>
      </c>
      <c r="G10" s="19">
        <f>'[2]Estetika Baby'!I76</f>
        <v>10</v>
      </c>
      <c r="H10" s="19">
        <f>'[2]Estetika Baby'!K76</f>
        <v>28</v>
      </c>
      <c r="I10" s="22"/>
      <c r="J10" s="19">
        <v>0</v>
      </c>
      <c r="K10" s="10">
        <f t="shared" si="0"/>
        <v>96</v>
      </c>
      <c r="L10" s="10">
        <f t="shared" si="1"/>
        <v>5</v>
      </c>
      <c r="M10" s="5">
        <v>6</v>
      </c>
    </row>
    <row r="11" spans="1:13" ht="42.75" customHeight="1" x14ac:dyDescent="0.3">
      <c r="A11" s="15">
        <v>8</v>
      </c>
      <c r="B11" s="21" t="s">
        <v>13</v>
      </c>
      <c r="C11" s="16" t="s">
        <v>14</v>
      </c>
      <c r="D11" s="19">
        <f>'[2]Estetika Baby'!C87</f>
        <v>18</v>
      </c>
      <c r="E11" s="19">
        <f>'[2]Estetika Baby'!E87</f>
        <v>23</v>
      </c>
      <c r="F11" s="19">
        <f>'[2]Estetika Baby'!G87</f>
        <v>26</v>
      </c>
      <c r="G11" s="19">
        <f>'[2]Estetika Baby'!I87</f>
        <v>15</v>
      </c>
      <c r="H11" s="19">
        <f>'[2]Estetika Baby'!K87</f>
        <v>26</v>
      </c>
      <c r="I11" s="22"/>
      <c r="J11" s="19">
        <v>0</v>
      </c>
      <c r="K11" s="10">
        <f t="shared" si="0"/>
        <v>108</v>
      </c>
      <c r="L11" s="10">
        <f t="shared" si="1"/>
        <v>1</v>
      </c>
      <c r="M11" s="5">
        <v>1</v>
      </c>
    </row>
  </sheetData>
  <mergeCells count="3">
    <mergeCell ref="A1:C1"/>
    <mergeCell ref="D1:L1"/>
    <mergeCell ref="M2:M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L10" sqref="L10"/>
    </sheetView>
  </sheetViews>
  <sheetFormatPr defaultRowHeight="15" x14ac:dyDescent="0.25"/>
  <cols>
    <col min="2" max="2" width="27" customWidth="1"/>
    <col min="3" max="3" width="18" customWidth="1"/>
  </cols>
  <sheetData>
    <row r="1" spans="1:12" ht="18.75" x14ac:dyDescent="0.25">
      <c r="A1" s="23" t="s">
        <v>15</v>
      </c>
      <c r="B1" s="24"/>
      <c r="C1" s="25"/>
      <c r="D1" s="26" t="s">
        <v>1</v>
      </c>
      <c r="E1" s="27"/>
      <c r="F1" s="27"/>
      <c r="G1" s="27"/>
      <c r="H1" s="27"/>
      <c r="I1" s="27"/>
      <c r="J1" s="27"/>
      <c r="K1" s="27"/>
      <c r="L1" s="28"/>
    </row>
    <row r="2" spans="1:12" ht="25.5" x14ac:dyDescent="0.25">
      <c r="A2" s="29" t="str">
        <f>[1]Prezentace!A2</f>
        <v>K1</v>
      </c>
      <c r="B2" s="7" t="str">
        <f>[1]Prezentace!B2</f>
        <v>Aerobik do 7,25</v>
      </c>
      <c r="C2" s="8"/>
      <c r="D2" s="9" t="str">
        <f>[1]Hodnocení!D2</f>
        <v>technika</v>
      </c>
      <c r="E2" s="9" t="str">
        <f>[1]Hodnocení!E2</f>
        <v>náročnost</v>
      </c>
      <c r="F2" s="9" t="str">
        <f>[1]Hodnocení!F2</f>
        <v>choreografie</v>
      </c>
      <c r="G2" s="9" t="str">
        <f>[1]Hodnocení!G2</f>
        <v>synchron</v>
      </c>
      <c r="H2" s="9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10"/>
      <c r="L2" s="10"/>
    </row>
    <row r="3" spans="1:12" ht="15.75" x14ac:dyDescent="0.25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</row>
    <row r="4" spans="1:12" ht="18.75" x14ac:dyDescent="0.3">
      <c r="A4" s="31">
        <v>1</v>
      </c>
      <c r="B4" s="16" t="s">
        <v>16</v>
      </c>
      <c r="C4" s="17" t="s">
        <v>17</v>
      </c>
      <c r="D4" s="18">
        <f>'[2]Technika Baby'!C10</f>
        <v>30</v>
      </c>
      <c r="E4" s="19">
        <f>'[2]Technika Baby'!E10</f>
        <v>18</v>
      </c>
      <c r="F4" s="19">
        <f>'[2]Technika Baby'!G10</f>
        <v>6</v>
      </c>
      <c r="G4" s="19">
        <f>'[2]Technika Baby'!I10</f>
        <v>12</v>
      </c>
      <c r="H4" s="19">
        <f>'[2]Technika Baby'!K10</f>
        <v>10</v>
      </c>
      <c r="I4" s="32"/>
      <c r="J4" s="33">
        <v>0</v>
      </c>
      <c r="K4" s="34">
        <f>D4+E4+F4+G4+H4</f>
        <v>76</v>
      </c>
      <c r="L4" s="34">
        <f>IF(A4 &lt;&gt; "",RANK(K4,$K$4:$K$31),"")</f>
        <v>2</v>
      </c>
    </row>
    <row r="5" spans="1:12" ht="18.75" x14ac:dyDescent="0.3">
      <c r="A5" s="31">
        <v>2</v>
      </c>
      <c r="B5" s="16" t="s">
        <v>18</v>
      </c>
      <c r="C5" s="17" t="s">
        <v>19</v>
      </c>
      <c r="D5" s="19">
        <f>'[2]Technika Baby'!C21</f>
        <v>28</v>
      </c>
      <c r="E5" s="19">
        <f>'[2]Technika Baby'!E21</f>
        <v>25</v>
      </c>
      <c r="F5" s="19">
        <f>'[2]Technika Baby'!G21</f>
        <v>8</v>
      </c>
      <c r="G5" s="19">
        <f>'[2]Technika Baby'!I21</f>
        <v>15</v>
      </c>
      <c r="H5" s="19">
        <f>'[2]Technika Baby'!K21</f>
        <v>13</v>
      </c>
      <c r="I5" s="32"/>
      <c r="J5" s="33">
        <v>0</v>
      </c>
      <c r="K5" s="10">
        <f>D5+E5+F5+G5+H5</f>
        <v>89</v>
      </c>
      <c r="L5" s="10">
        <f>IF(A5 &lt;&gt; "",RANK(K5,$K$4:$K$31),"")</f>
        <v>1</v>
      </c>
    </row>
    <row r="6" spans="1:12" ht="18.75" x14ac:dyDescent="0.3">
      <c r="A6" s="31">
        <v>3</v>
      </c>
      <c r="B6" s="16" t="s">
        <v>20</v>
      </c>
      <c r="C6" s="17" t="s">
        <v>21</v>
      </c>
      <c r="D6" s="19">
        <f>'[2]Technika Baby'!C32</f>
        <v>30</v>
      </c>
      <c r="E6" s="19">
        <f>'[2]Technika Baby'!E32</f>
        <v>14</v>
      </c>
      <c r="F6" s="19">
        <f>'[2]Technika Baby'!G32</f>
        <v>5</v>
      </c>
      <c r="G6" s="19">
        <f>'[2]Technika Baby'!I32</f>
        <v>14</v>
      </c>
      <c r="H6" s="19">
        <f>'[2]Technika Baby'!K32</f>
        <v>8</v>
      </c>
      <c r="I6" s="32"/>
      <c r="J6" s="33">
        <v>0</v>
      </c>
      <c r="K6" s="10">
        <f>D6+E6+F6+G6+H6</f>
        <v>71</v>
      </c>
      <c r="L6" s="10">
        <f>IF(A6 &lt;&gt; "",RANK(K6,$K$4:$K$31),"")</f>
        <v>3</v>
      </c>
    </row>
  </sheetData>
  <mergeCells count="2">
    <mergeCell ref="A1:C1"/>
    <mergeCell ref="D1: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6" workbookViewId="0">
      <selection activeCell="H13" sqref="H13"/>
    </sheetView>
  </sheetViews>
  <sheetFormatPr defaultRowHeight="15" x14ac:dyDescent="0.25"/>
  <cols>
    <col min="2" max="2" width="19.28515625" customWidth="1"/>
    <col min="3" max="3" width="18.7109375" customWidth="1"/>
  </cols>
  <sheetData>
    <row r="1" spans="1:12" ht="18.75" x14ac:dyDescent="0.25">
      <c r="A1" s="23" t="s">
        <v>22</v>
      </c>
      <c r="B1" s="24"/>
      <c r="C1" s="25"/>
      <c r="D1" s="26" t="s">
        <v>23</v>
      </c>
      <c r="E1" s="27"/>
      <c r="F1" s="27"/>
      <c r="G1" s="27"/>
      <c r="H1" s="27"/>
      <c r="I1" s="27"/>
      <c r="J1" s="27"/>
      <c r="K1" s="27"/>
      <c r="L1" s="28"/>
    </row>
    <row r="2" spans="1:12" ht="25.5" x14ac:dyDescent="0.25">
      <c r="A2" s="29" t="s">
        <v>24</v>
      </c>
      <c r="B2" s="7" t="s">
        <v>25</v>
      </c>
      <c r="C2" s="8"/>
      <c r="D2" s="9" t="str">
        <f>[1]Hodnocení!D2</f>
        <v>technika</v>
      </c>
      <c r="E2" s="9" t="str">
        <f>[1]Hodnocení!E2</f>
        <v>náročnost</v>
      </c>
      <c r="F2" s="9" t="str">
        <f>[1]Hodnocení!F2</f>
        <v>choreografie</v>
      </c>
      <c r="G2" s="9" t="str">
        <f>[1]Hodnocení!G2</f>
        <v>synchron</v>
      </c>
      <c r="H2" s="9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10"/>
      <c r="L2" s="10"/>
    </row>
    <row r="3" spans="1:12" ht="16.5" thickBot="1" x14ac:dyDescent="0.3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35" t="s">
        <v>6</v>
      </c>
      <c r="L3" s="35" t="s">
        <v>7</v>
      </c>
    </row>
    <row r="4" spans="1:12" ht="36" customHeight="1" x14ac:dyDescent="0.3">
      <c r="A4" s="31">
        <v>1</v>
      </c>
      <c r="B4" s="21" t="s">
        <v>26</v>
      </c>
      <c r="C4" s="36" t="s">
        <v>27</v>
      </c>
      <c r="D4" s="18">
        <f>'[2]Estetika Kids'!C10</f>
        <v>17</v>
      </c>
      <c r="E4" s="19">
        <f>'[2]Estetika Kids'!E10</f>
        <v>25</v>
      </c>
      <c r="F4" s="19">
        <f>'[2]Estetika Kids'!G10</f>
        <v>23</v>
      </c>
      <c r="G4" s="19">
        <f>'[2]Estetika Kids'!I10</f>
        <v>15</v>
      </c>
      <c r="H4" s="19">
        <f>'[2]Estetika Kids'!K10</f>
        <v>28</v>
      </c>
      <c r="I4" s="32"/>
      <c r="J4" s="33">
        <v>0</v>
      </c>
      <c r="K4" s="10">
        <f t="shared" ref="K4:K13" si="0">D4+E4+F4+G4+H4</f>
        <v>108</v>
      </c>
      <c r="L4" s="10">
        <f t="shared" ref="L4:L13" si="1">IF(A4 &lt;&gt; "",RANK(K4,$K$4:$K$31),"")</f>
        <v>4</v>
      </c>
    </row>
    <row r="5" spans="1:12" ht="30.75" x14ac:dyDescent="0.3">
      <c r="A5" s="31">
        <v>2</v>
      </c>
      <c r="B5" s="21" t="s">
        <v>8</v>
      </c>
      <c r="C5" s="17" t="s">
        <v>28</v>
      </c>
      <c r="D5" s="19">
        <f>'[2]Estetika Kids'!C21</f>
        <v>19</v>
      </c>
      <c r="E5" s="19">
        <f>'[2]Estetika Kids'!E21</f>
        <v>22</v>
      </c>
      <c r="F5" s="19">
        <f>'[2]Estetika Kids'!G21</f>
        <v>21</v>
      </c>
      <c r="G5" s="19">
        <f>'[2]Estetika Kids'!I21</f>
        <v>14</v>
      </c>
      <c r="H5" s="19">
        <f>'[2]Estetika Kids'!K21</f>
        <v>30</v>
      </c>
      <c r="I5" s="32"/>
      <c r="J5" s="33">
        <v>0</v>
      </c>
      <c r="K5" s="10">
        <f t="shared" si="0"/>
        <v>106</v>
      </c>
      <c r="L5" s="10">
        <f t="shared" si="1"/>
        <v>6</v>
      </c>
    </row>
    <row r="6" spans="1:12" ht="50.25" customHeight="1" x14ac:dyDescent="0.3">
      <c r="A6" s="31">
        <v>3</v>
      </c>
      <c r="B6" s="21" t="s">
        <v>29</v>
      </c>
      <c r="C6" s="17" t="s">
        <v>30</v>
      </c>
      <c r="D6" s="19">
        <f>'[2]Estetika Kids'!C32</f>
        <v>21</v>
      </c>
      <c r="E6" s="19">
        <f>'[2]Estetika Kids'!E32</f>
        <v>27</v>
      </c>
      <c r="F6" s="19">
        <f>'[2]Estetika Kids'!G32</f>
        <v>18</v>
      </c>
      <c r="G6" s="19">
        <f>'[2]Estetika Kids'!I32</f>
        <v>18</v>
      </c>
      <c r="H6" s="19">
        <f>'[2]Estetika Kids'!K32</f>
        <v>23</v>
      </c>
      <c r="I6" s="32"/>
      <c r="J6" s="33">
        <v>0</v>
      </c>
      <c r="K6" s="10">
        <f t="shared" si="0"/>
        <v>107</v>
      </c>
      <c r="L6" s="10">
        <f t="shared" si="1"/>
        <v>5</v>
      </c>
    </row>
    <row r="7" spans="1:12" ht="43.5" customHeight="1" x14ac:dyDescent="0.3">
      <c r="A7" s="31">
        <v>4</v>
      </c>
      <c r="B7" s="21" t="s">
        <v>31</v>
      </c>
      <c r="C7" s="17" t="s">
        <v>32</v>
      </c>
      <c r="D7" s="19">
        <f>'[2]Estetika Kids'!C43</f>
        <v>18</v>
      </c>
      <c r="E7" s="19">
        <f>'[2]Estetika Kids'!E43</f>
        <v>19</v>
      </c>
      <c r="F7" s="19">
        <f>'[2]Estetika Kids'!G43</f>
        <v>30</v>
      </c>
      <c r="G7" s="19">
        <f>'[2]Estetika Kids'!I43</f>
        <v>14</v>
      </c>
      <c r="H7" s="19">
        <f>'[2]Estetika Kids'!K43</f>
        <v>21</v>
      </c>
      <c r="I7" s="22"/>
      <c r="J7" s="19">
        <v>0</v>
      </c>
      <c r="K7" s="10">
        <f t="shared" si="0"/>
        <v>102</v>
      </c>
      <c r="L7" s="10">
        <f t="shared" si="1"/>
        <v>7</v>
      </c>
    </row>
    <row r="8" spans="1:12" ht="33.75" customHeight="1" x14ac:dyDescent="0.3">
      <c r="A8" s="31">
        <v>5</v>
      </c>
      <c r="B8" s="21" t="s">
        <v>33</v>
      </c>
      <c r="C8" s="16" t="s">
        <v>34</v>
      </c>
      <c r="D8" s="19">
        <f>'[2]Estetika Kids'!C54</f>
        <v>8</v>
      </c>
      <c r="E8" s="19">
        <f>'[2]Estetika Kids'!E54</f>
        <v>25</v>
      </c>
      <c r="F8" s="19">
        <f>'[2]Estetika Kids'!G54</f>
        <v>16</v>
      </c>
      <c r="G8" s="19">
        <f>'[2]Estetika Kids'!I54</f>
        <v>15</v>
      </c>
      <c r="H8" s="19">
        <f>'[2]Estetika Kids'!K54</f>
        <v>28</v>
      </c>
      <c r="I8" s="32"/>
      <c r="J8" s="33">
        <v>10</v>
      </c>
      <c r="K8" s="34">
        <f t="shared" si="0"/>
        <v>92</v>
      </c>
      <c r="L8" s="34">
        <f t="shared" si="1"/>
        <v>9</v>
      </c>
    </row>
    <row r="9" spans="1:12" ht="39" customHeight="1" x14ac:dyDescent="0.3">
      <c r="A9" s="31">
        <v>6</v>
      </c>
      <c r="B9" s="21" t="s">
        <v>35</v>
      </c>
      <c r="C9" s="16" t="s">
        <v>36</v>
      </c>
      <c r="D9" s="19">
        <f>'[2]Estetika Kids'!C65</f>
        <v>15</v>
      </c>
      <c r="E9" s="19">
        <f>'[2]Estetika Kids'!E65</f>
        <v>20</v>
      </c>
      <c r="F9" s="19">
        <f>'[2]Estetika Kids'!G65</f>
        <v>28</v>
      </c>
      <c r="G9" s="19">
        <f>'[2]Estetika Kids'!I65</f>
        <v>11</v>
      </c>
      <c r="H9" s="19">
        <f>'[2]Estetika Kids'!K65</f>
        <v>20</v>
      </c>
      <c r="I9" s="32"/>
      <c r="J9" s="33">
        <v>0</v>
      </c>
      <c r="K9" s="10">
        <f t="shared" si="0"/>
        <v>94</v>
      </c>
      <c r="L9" s="10">
        <f t="shared" si="1"/>
        <v>8</v>
      </c>
    </row>
    <row r="10" spans="1:12" ht="34.5" customHeight="1" x14ac:dyDescent="0.3">
      <c r="A10" s="31">
        <v>7</v>
      </c>
      <c r="B10" s="21" t="s">
        <v>37</v>
      </c>
      <c r="C10" s="21" t="s">
        <v>38</v>
      </c>
      <c r="D10" s="19">
        <f>'[2]Estetika Kids'!C76</f>
        <v>17</v>
      </c>
      <c r="E10" s="19">
        <f>'[2]Estetika Kids'!E76</f>
        <v>28</v>
      </c>
      <c r="F10" s="19">
        <f>'[2]Estetika Kids'!G76</f>
        <v>24</v>
      </c>
      <c r="G10" s="19">
        <f>'[2]Estetika Kids'!I76</f>
        <v>19</v>
      </c>
      <c r="H10" s="19">
        <f>'[2]Estetika Kids'!K76</f>
        <v>25</v>
      </c>
      <c r="I10" s="22"/>
      <c r="J10" s="33">
        <v>0</v>
      </c>
      <c r="K10" s="10">
        <f t="shared" si="0"/>
        <v>113</v>
      </c>
      <c r="L10" s="10">
        <f t="shared" si="1"/>
        <v>3</v>
      </c>
    </row>
    <row r="11" spans="1:12" ht="38.25" customHeight="1" x14ac:dyDescent="0.3">
      <c r="A11" s="31">
        <v>8</v>
      </c>
      <c r="B11" s="21" t="s">
        <v>39</v>
      </c>
      <c r="C11" s="16" t="s">
        <v>40</v>
      </c>
      <c r="D11" s="19">
        <f>'[2]Estetika Kids'!C87</f>
        <v>20</v>
      </c>
      <c r="E11" s="19">
        <f>'[2]Estetika Kids'!E87</f>
        <v>30</v>
      </c>
      <c r="F11" s="19">
        <f>'[2]Estetika Kids'!G87</f>
        <v>28</v>
      </c>
      <c r="G11" s="19">
        <f>'[2]Estetika Kids'!I87</f>
        <v>19</v>
      </c>
      <c r="H11" s="19">
        <f>'[2]Estetika Kids'!K87</f>
        <v>27</v>
      </c>
      <c r="I11" s="22"/>
      <c r="J11" s="33">
        <v>0</v>
      </c>
      <c r="K11" s="10">
        <f t="shared" si="0"/>
        <v>124</v>
      </c>
      <c r="L11" s="10">
        <f t="shared" si="1"/>
        <v>1</v>
      </c>
    </row>
    <row r="12" spans="1:12" ht="42.75" customHeight="1" x14ac:dyDescent="0.3">
      <c r="A12" s="31">
        <v>9</v>
      </c>
      <c r="B12" s="21" t="s">
        <v>31</v>
      </c>
      <c r="C12" s="17" t="s">
        <v>41</v>
      </c>
      <c r="D12" s="19">
        <f>'[2]Estetika Kids'!C98</f>
        <v>15</v>
      </c>
      <c r="E12" s="19">
        <f>'[2]Estetika Kids'!E98</f>
        <v>20</v>
      </c>
      <c r="F12" s="19">
        <f>'[2]Estetika Kids'!G98</f>
        <v>15</v>
      </c>
      <c r="G12" s="19">
        <f>'[2]Estetika Kids'!I98</f>
        <v>12</v>
      </c>
      <c r="H12" s="19">
        <f>'[2]Estetika Kids'!K98</f>
        <v>23</v>
      </c>
      <c r="I12" s="22"/>
      <c r="J12" s="33">
        <v>0</v>
      </c>
      <c r="K12" s="10">
        <f t="shared" si="0"/>
        <v>85</v>
      </c>
      <c r="L12" s="10">
        <f t="shared" si="1"/>
        <v>10</v>
      </c>
    </row>
    <row r="13" spans="1:12" ht="36" customHeight="1" x14ac:dyDescent="0.3">
      <c r="A13" s="31">
        <v>10</v>
      </c>
      <c r="B13" s="21" t="s">
        <v>42</v>
      </c>
      <c r="C13" s="17" t="s">
        <v>43</v>
      </c>
      <c r="D13" s="19">
        <f>'[2]Estetika Kids'!C109</f>
        <v>20</v>
      </c>
      <c r="E13" s="19">
        <f>'[2]Estetika Kids'!E109</f>
        <v>21</v>
      </c>
      <c r="F13" s="19">
        <f>'[2]Estetika Kids'!G109</f>
        <v>30</v>
      </c>
      <c r="G13" s="19">
        <f>'[2]Estetika Kids'!I109</f>
        <v>17</v>
      </c>
      <c r="H13" s="19">
        <f>'[2]Estetika Kids'!K109</f>
        <v>30</v>
      </c>
      <c r="I13" s="32"/>
      <c r="J13" s="33">
        <v>0</v>
      </c>
      <c r="K13" s="10">
        <f t="shared" si="0"/>
        <v>118</v>
      </c>
      <c r="L13" s="10">
        <f t="shared" si="1"/>
        <v>2</v>
      </c>
    </row>
  </sheetData>
  <mergeCells count="2">
    <mergeCell ref="A1:C1"/>
    <mergeCell ref="D1:L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D8" sqref="D8"/>
    </sheetView>
  </sheetViews>
  <sheetFormatPr defaultRowHeight="15" x14ac:dyDescent="0.25"/>
  <cols>
    <col min="2" max="2" width="24.28515625" customWidth="1"/>
    <col min="3" max="3" width="18.5703125" customWidth="1"/>
  </cols>
  <sheetData>
    <row r="1" spans="1:14" ht="18.75" x14ac:dyDescent="0.25">
      <c r="A1" s="23" t="s">
        <v>44</v>
      </c>
      <c r="B1" s="24"/>
      <c r="C1" s="25"/>
      <c r="D1" s="26" t="s">
        <v>23</v>
      </c>
      <c r="E1" s="27"/>
      <c r="F1" s="27"/>
      <c r="G1" s="27"/>
      <c r="H1" s="27"/>
      <c r="I1" s="27"/>
      <c r="J1" s="27"/>
      <c r="K1" s="27"/>
      <c r="L1" s="28"/>
    </row>
    <row r="2" spans="1:14" ht="21" x14ac:dyDescent="0.25">
      <c r="A2" s="29" t="s">
        <v>24</v>
      </c>
      <c r="B2" s="7" t="s">
        <v>45</v>
      </c>
      <c r="C2" s="8"/>
      <c r="D2" s="9" t="str">
        <f>[1]Hodnocení!D2</f>
        <v>technika</v>
      </c>
      <c r="E2" s="37" t="str">
        <f>[1]Hodnocení!E2</f>
        <v>náročnost</v>
      </c>
      <c r="F2" s="37" t="str">
        <f>[1]Hodnocení!F2</f>
        <v>choreografie</v>
      </c>
      <c r="G2" s="9" t="str">
        <f>[1]Hodnocení!G2</f>
        <v>synchron</v>
      </c>
      <c r="H2" s="37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10"/>
      <c r="L2" s="10"/>
    </row>
    <row r="3" spans="1:14" ht="15.75" x14ac:dyDescent="0.25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</row>
    <row r="4" spans="1:14" ht="18.75" x14ac:dyDescent="0.3">
      <c r="A4" s="31">
        <v>1</v>
      </c>
      <c r="B4" s="16" t="s">
        <v>46</v>
      </c>
      <c r="C4" s="17" t="s">
        <v>47</v>
      </c>
      <c r="D4" s="18">
        <f>'[2]Technika Kids'!C10</f>
        <v>26</v>
      </c>
      <c r="E4" s="19">
        <f>'[2]Technika Kids'!E10</f>
        <v>26</v>
      </c>
      <c r="F4" s="19">
        <f>'[2]Technika Kids'!G10</f>
        <v>6</v>
      </c>
      <c r="G4" s="19">
        <f>'[2]Technika Kids'!I10</f>
        <v>15</v>
      </c>
      <c r="H4" s="19">
        <f>'[2]Technika Kids'!K10</f>
        <v>27</v>
      </c>
      <c r="I4" s="32"/>
      <c r="J4" s="33">
        <v>0</v>
      </c>
      <c r="K4" s="34">
        <f t="shared" ref="K4:K11" si="0">D4+E4+F4+G4+H4</f>
        <v>100</v>
      </c>
      <c r="L4" s="34">
        <f t="shared" ref="L4:L11" si="1">IF(A4 &lt;&gt; "",RANK(K4,$K$4:$K$31),"")</f>
        <v>1</v>
      </c>
      <c r="N4" s="38" t="s">
        <v>48</v>
      </c>
    </row>
    <row r="5" spans="1:14" ht="18.75" x14ac:dyDescent="0.3">
      <c r="A5" s="31">
        <v>2</v>
      </c>
      <c r="B5" s="16" t="s">
        <v>16</v>
      </c>
      <c r="C5" s="17" t="s">
        <v>49</v>
      </c>
      <c r="D5" s="19">
        <f>'[2]Technika Kids'!C21</f>
        <v>29</v>
      </c>
      <c r="E5" s="19">
        <f>'[2]Technika Kids'!E21</f>
        <v>20</v>
      </c>
      <c r="F5" s="19">
        <f>'[2]Technika Kids'!G21</f>
        <v>9</v>
      </c>
      <c r="G5" s="19">
        <f>'[2]Technika Kids'!I21</f>
        <v>16</v>
      </c>
      <c r="H5" s="19">
        <f>'[2]Technika Kids'!K21</f>
        <v>10</v>
      </c>
      <c r="I5" s="32"/>
      <c r="J5" s="33">
        <v>0</v>
      </c>
      <c r="K5" s="10">
        <f t="shared" si="0"/>
        <v>84</v>
      </c>
      <c r="L5" s="10">
        <f t="shared" si="1"/>
        <v>6</v>
      </c>
    </row>
    <row r="6" spans="1:14" ht="48" customHeight="1" x14ac:dyDescent="0.3">
      <c r="A6" s="31">
        <v>3</v>
      </c>
      <c r="B6" s="21" t="s">
        <v>50</v>
      </c>
      <c r="C6" s="17" t="s">
        <v>51</v>
      </c>
      <c r="D6" s="19">
        <f>'[2]Technika Kids'!C32</f>
        <v>28</v>
      </c>
      <c r="E6" s="19">
        <f>'[2]Technika Kids'!E32</f>
        <v>26</v>
      </c>
      <c r="F6" s="19">
        <f>'[2]Technika Kids'!G32</f>
        <v>7</v>
      </c>
      <c r="G6" s="19">
        <f>'[2]Technika Kids'!I32</f>
        <v>19</v>
      </c>
      <c r="H6" s="19">
        <f>'[2]Technika Kids'!K32</f>
        <v>12</v>
      </c>
      <c r="I6" s="32"/>
      <c r="J6" s="33">
        <v>0</v>
      </c>
      <c r="K6" s="10">
        <f t="shared" si="0"/>
        <v>92</v>
      </c>
      <c r="L6" s="10">
        <f t="shared" si="1"/>
        <v>4</v>
      </c>
    </row>
    <row r="7" spans="1:14" ht="18.75" x14ac:dyDescent="0.3">
      <c r="A7" s="31">
        <v>4</v>
      </c>
      <c r="B7" s="16" t="s">
        <v>52</v>
      </c>
      <c r="C7" s="17" t="s">
        <v>53</v>
      </c>
      <c r="D7" s="19">
        <f>'[2]Technika Kids'!C43</f>
        <v>28</v>
      </c>
      <c r="E7" s="19">
        <f>'[2]Technika Kids'!E43</f>
        <v>18</v>
      </c>
      <c r="F7" s="19">
        <f>'[2]Technika Kids'!G43</f>
        <v>6</v>
      </c>
      <c r="G7" s="19">
        <f>'[2]Technika Kids'!I43</f>
        <v>12</v>
      </c>
      <c r="H7" s="19">
        <f>'[2]Technika Kids'!K43</f>
        <v>10</v>
      </c>
      <c r="I7" s="22"/>
      <c r="J7" s="19">
        <v>0</v>
      </c>
      <c r="K7" s="10">
        <f t="shared" si="0"/>
        <v>74</v>
      </c>
      <c r="L7" s="10">
        <f t="shared" si="1"/>
        <v>8</v>
      </c>
    </row>
    <row r="8" spans="1:14" ht="48" customHeight="1" x14ac:dyDescent="0.3">
      <c r="A8" s="31">
        <v>5</v>
      </c>
      <c r="B8" s="16" t="s">
        <v>37</v>
      </c>
      <c r="C8" s="36" t="s">
        <v>54</v>
      </c>
      <c r="D8" s="19">
        <f>'[2]Technika Kids'!C54</f>
        <v>34</v>
      </c>
      <c r="E8" s="19">
        <f>'[2]Technika Kids'!E54</f>
        <v>23</v>
      </c>
      <c r="F8" s="19">
        <f>'[2]Technika Kids'!G54</f>
        <v>10</v>
      </c>
      <c r="G8" s="19">
        <f>'[2]Technika Kids'!I54</f>
        <v>18</v>
      </c>
      <c r="H8" s="19">
        <f>'[2]Technika Kids'!K54</f>
        <v>13</v>
      </c>
      <c r="I8" s="32"/>
      <c r="J8" s="33">
        <v>0</v>
      </c>
      <c r="K8" s="34">
        <f t="shared" si="0"/>
        <v>98</v>
      </c>
      <c r="L8" s="34">
        <f t="shared" si="1"/>
        <v>2</v>
      </c>
    </row>
    <row r="9" spans="1:14" ht="18.75" x14ac:dyDescent="0.3">
      <c r="A9" s="31">
        <v>6</v>
      </c>
      <c r="B9" s="16" t="s">
        <v>55</v>
      </c>
      <c r="C9" s="16" t="s">
        <v>56</v>
      </c>
      <c r="D9" s="19">
        <f>'[2]Technika Kids'!C65</f>
        <v>27</v>
      </c>
      <c r="E9" s="19">
        <f>'[2]Technika Kids'!E65</f>
        <v>23</v>
      </c>
      <c r="F9" s="19">
        <f>'[2]Technika Kids'!G65</f>
        <v>7</v>
      </c>
      <c r="G9" s="19">
        <f>'[2]Technika Kids'!I65</f>
        <v>16</v>
      </c>
      <c r="H9" s="19">
        <f>'[2]Technika Kids'!K65</f>
        <v>12</v>
      </c>
      <c r="I9" s="32"/>
      <c r="J9" s="33">
        <v>0</v>
      </c>
      <c r="K9" s="10">
        <f t="shared" si="0"/>
        <v>85</v>
      </c>
      <c r="L9" s="10">
        <f t="shared" si="1"/>
        <v>5</v>
      </c>
    </row>
    <row r="10" spans="1:14" ht="18.75" x14ac:dyDescent="0.3">
      <c r="A10" s="31">
        <v>7</v>
      </c>
      <c r="B10" s="16" t="s">
        <v>57</v>
      </c>
      <c r="C10" s="16" t="s">
        <v>58</v>
      </c>
      <c r="D10" s="19">
        <f>'[2]Technika Kids'!C76</f>
        <v>27</v>
      </c>
      <c r="E10" s="19">
        <f>'[2]Technika Kids'!E76</f>
        <v>21</v>
      </c>
      <c r="F10" s="19">
        <f>'[2]Technika Kids'!G76</f>
        <v>5</v>
      </c>
      <c r="G10" s="19">
        <f>'[2]Technika Kids'!I76</f>
        <v>13</v>
      </c>
      <c r="H10" s="19">
        <f>'[2]Technika Kids'!K76</f>
        <v>9</v>
      </c>
      <c r="I10" s="22"/>
      <c r="J10" s="33">
        <v>0</v>
      </c>
      <c r="K10" s="10">
        <f t="shared" si="0"/>
        <v>75</v>
      </c>
      <c r="L10" s="10">
        <f t="shared" si="1"/>
        <v>7</v>
      </c>
    </row>
    <row r="11" spans="1:14" ht="18.75" x14ac:dyDescent="0.3">
      <c r="A11" s="31">
        <v>8</v>
      </c>
      <c r="B11" s="16" t="s">
        <v>59</v>
      </c>
      <c r="C11" s="16" t="s">
        <v>60</v>
      </c>
      <c r="D11" s="19">
        <f>'[2]Technika Kids'!C87</f>
        <v>24</v>
      </c>
      <c r="E11" s="19">
        <f>'[2]Technika Kids'!E87</f>
        <v>23</v>
      </c>
      <c r="F11" s="19">
        <f>'[2]Technika Kids'!G87</f>
        <v>7</v>
      </c>
      <c r="G11" s="19">
        <f>'[2]Technika Kids'!I87</f>
        <v>18</v>
      </c>
      <c r="H11" s="19">
        <f>'[2]Technika Kids'!K87</f>
        <v>24</v>
      </c>
      <c r="I11" s="22"/>
      <c r="J11" s="33">
        <v>0</v>
      </c>
      <c r="K11" s="10">
        <f t="shared" si="0"/>
        <v>96</v>
      </c>
      <c r="L11" s="10">
        <f t="shared" si="1"/>
        <v>3</v>
      </c>
      <c r="N11" s="38" t="s">
        <v>48</v>
      </c>
    </row>
  </sheetData>
  <mergeCells count="2">
    <mergeCell ref="A1:C1"/>
    <mergeCell ref="D1:L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5" workbookViewId="0">
      <selection activeCell="H15" sqref="H15"/>
    </sheetView>
  </sheetViews>
  <sheetFormatPr defaultRowHeight="15" x14ac:dyDescent="0.25"/>
  <cols>
    <col min="2" max="2" width="28.7109375" bestFit="1" customWidth="1"/>
    <col min="3" max="3" width="18.28515625" bestFit="1" customWidth="1"/>
    <col min="14" max="14" width="17" bestFit="1" customWidth="1"/>
  </cols>
  <sheetData>
    <row r="1" spans="1:14" ht="18.75" x14ac:dyDescent="0.25">
      <c r="A1" s="23" t="s">
        <v>61</v>
      </c>
      <c r="B1" s="24"/>
      <c r="C1" s="25"/>
      <c r="D1" s="4" t="s">
        <v>62</v>
      </c>
      <c r="E1" s="4"/>
      <c r="F1" s="4"/>
      <c r="G1" s="4"/>
      <c r="H1" s="4"/>
      <c r="I1" s="4"/>
      <c r="J1" s="4"/>
      <c r="K1" s="4"/>
      <c r="L1" s="4"/>
      <c r="M1" s="39"/>
      <c r="N1" s="39"/>
    </row>
    <row r="2" spans="1:14" ht="25.5" x14ac:dyDescent="0.25">
      <c r="A2" s="29" t="s">
        <v>63</v>
      </c>
      <c r="B2" s="7" t="s">
        <v>64</v>
      </c>
      <c r="C2" s="8"/>
      <c r="D2" s="40" t="str">
        <f>[1]Hodnocení!D2</f>
        <v>technika</v>
      </c>
      <c r="E2" s="40" t="str">
        <f>[1]Hodnocení!E2</f>
        <v>náročnost</v>
      </c>
      <c r="F2" s="40" t="str">
        <f>[1]Hodnocení!F2</f>
        <v>choreografie</v>
      </c>
      <c r="G2" s="40" t="str">
        <f>[1]Hodnocení!G2</f>
        <v>synchron</v>
      </c>
      <c r="H2" s="40" t="str">
        <f>[1]Hodnocení!H2</f>
        <v>originalita</v>
      </c>
      <c r="I2" s="40" t="str">
        <f>[1]Hodnocení!I2</f>
        <v>hlavní</v>
      </c>
      <c r="J2" s="40" t="str">
        <f>[1]Hodnocení!J2</f>
        <v>srážky</v>
      </c>
      <c r="K2" s="34"/>
      <c r="L2" s="34"/>
      <c r="M2" s="39"/>
      <c r="N2" s="41" t="s">
        <v>2</v>
      </c>
    </row>
    <row r="3" spans="1:14" ht="15.75" x14ac:dyDescent="0.25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  <c r="M3" s="39"/>
      <c r="N3" s="42"/>
    </row>
    <row r="4" spans="1:14" ht="30.75" x14ac:dyDescent="0.3">
      <c r="A4" s="31">
        <v>1</v>
      </c>
      <c r="B4" s="16" t="s">
        <v>65</v>
      </c>
      <c r="C4" s="21" t="s">
        <v>66</v>
      </c>
      <c r="D4" s="19">
        <f>'[3]Estetika Children'!C10</f>
        <v>20</v>
      </c>
      <c r="E4" s="19">
        <f>'[3]Estetika Children'!E10</f>
        <v>26</v>
      </c>
      <c r="F4" s="19">
        <f>'[3]Estetika Children'!G10</f>
        <v>23</v>
      </c>
      <c r="G4" s="19">
        <f>'[3]Estetika Children'!I10</f>
        <v>19</v>
      </c>
      <c r="H4" s="19">
        <f>'[3]Estetika Children'!K10</f>
        <v>29</v>
      </c>
      <c r="I4" s="22"/>
      <c r="J4" s="19">
        <v>0</v>
      </c>
      <c r="K4" s="10">
        <f t="shared" ref="K4:K15" si="0">D4+E4+F4+G4+H4</f>
        <v>117</v>
      </c>
      <c r="L4" s="34">
        <f t="shared" ref="L4:L15" si="1">IF(A4 &lt;&gt; "",RANK(K4,$K$4:$K$31),"")</f>
        <v>3</v>
      </c>
      <c r="M4" s="39">
        <v>117</v>
      </c>
      <c r="N4" s="10">
        <v>3</v>
      </c>
    </row>
    <row r="5" spans="1:14" ht="32.25" customHeight="1" x14ac:dyDescent="0.3">
      <c r="A5" s="31">
        <v>2</v>
      </c>
      <c r="B5" s="16" t="s">
        <v>67</v>
      </c>
      <c r="C5" s="36" t="s">
        <v>68</v>
      </c>
      <c r="D5" s="18">
        <f>'[3]Estetika Children'!C21</f>
        <v>19</v>
      </c>
      <c r="E5" s="19">
        <f>'[3]Estetika Children'!E21</f>
        <v>22</v>
      </c>
      <c r="F5" s="19">
        <f>'[3]Estetika Children'!G21</f>
        <v>21</v>
      </c>
      <c r="G5" s="19">
        <f>'[3]Estetika Children'!I21</f>
        <v>13</v>
      </c>
      <c r="H5" s="19">
        <f>'[3]Estetika Children'!K21</f>
        <v>24</v>
      </c>
      <c r="I5" s="19">
        <v>2</v>
      </c>
      <c r="J5" s="19">
        <v>0</v>
      </c>
      <c r="K5" s="10">
        <f t="shared" si="0"/>
        <v>99</v>
      </c>
      <c r="L5" s="10">
        <f t="shared" si="1"/>
        <v>10</v>
      </c>
      <c r="M5" s="39">
        <v>101</v>
      </c>
      <c r="N5" s="10">
        <v>10</v>
      </c>
    </row>
    <row r="6" spans="1:14" ht="18.75" x14ac:dyDescent="0.3">
      <c r="A6" s="31">
        <v>3</v>
      </c>
      <c r="B6" s="16" t="s">
        <v>37</v>
      </c>
      <c r="C6" s="17" t="s">
        <v>69</v>
      </c>
      <c r="D6" s="19">
        <f>'[3]Estetika Children'!C32</f>
        <v>16</v>
      </c>
      <c r="E6" s="19">
        <f>'[3]Estetika Children'!E32</f>
        <v>26</v>
      </c>
      <c r="F6" s="19">
        <f>'[3]Estetika Children'!G32</f>
        <v>21</v>
      </c>
      <c r="G6" s="19">
        <f>'[3]Estetika Children'!I32</f>
        <v>13</v>
      </c>
      <c r="H6" s="19">
        <f>'[3]Estetika Children'!K32</f>
        <v>26</v>
      </c>
      <c r="I6" s="19">
        <v>2</v>
      </c>
      <c r="J6" s="19">
        <v>0</v>
      </c>
      <c r="K6" s="10">
        <f t="shared" si="0"/>
        <v>102</v>
      </c>
      <c r="L6" s="10">
        <f t="shared" si="1"/>
        <v>7</v>
      </c>
      <c r="M6" s="39">
        <v>104</v>
      </c>
      <c r="N6" s="10">
        <v>8</v>
      </c>
    </row>
    <row r="7" spans="1:14" ht="18.75" x14ac:dyDescent="0.3">
      <c r="A7" s="31">
        <v>4</v>
      </c>
      <c r="B7" s="16" t="s">
        <v>11</v>
      </c>
      <c r="C7" s="17" t="s">
        <v>70</v>
      </c>
      <c r="D7" s="19">
        <f>'[3]Estetika Children'!C43</f>
        <v>18</v>
      </c>
      <c r="E7" s="19">
        <f>'[3]Estetika Children'!E43</f>
        <v>23</v>
      </c>
      <c r="F7" s="19">
        <f>'[3]Estetika Children'!G43</f>
        <v>22</v>
      </c>
      <c r="G7" s="19">
        <f>'[3]Estetika Children'!I43</f>
        <v>14</v>
      </c>
      <c r="H7" s="19">
        <f>'[3]Estetika Children'!K43</f>
        <v>25</v>
      </c>
      <c r="I7" s="19">
        <v>1</v>
      </c>
      <c r="J7" s="19">
        <v>0</v>
      </c>
      <c r="K7" s="10">
        <f t="shared" si="0"/>
        <v>102</v>
      </c>
      <c r="L7" s="10">
        <f t="shared" si="1"/>
        <v>7</v>
      </c>
      <c r="M7" s="39">
        <v>103</v>
      </c>
      <c r="N7" s="10">
        <v>9</v>
      </c>
    </row>
    <row r="8" spans="1:14" ht="18.75" x14ac:dyDescent="0.3">
      <c r="A8" s="31">
        <v>5</v>
      </c>
      <c r="B8" s="16" t="s">
        <v>71</v>
      </c>
      <c r="C8" s="17" t="s">
        <v>72</v>
      </c>
      <c r="D8" s="19">
        <f>'[3]Estetika Children'!C54</f>
        <v>15</v>
      </c>
      <c r="E8" s="19">
        <f>'[3]Estetika Children'!E54</f>
        <v>24</v>
      </c>
      <c r="F8" s="19">
        <f>'[3]Estetika Children'!G54</f>
        <v>22</v>
      </c>
      <c r="G8" s="19">
        <f>'[3]Estetika Children'!I54</f>
        <v>12</v>
      </c>
      <c r="H8" s="19">
        <f>'[3]Estetika Children'!K54</f>
        <v>26</v>
      </c>
      <c r="I8" s="22">
        <v>1</v>
      </c>
      <c r="J8" s="19">
        <v>0</v>
      </c>
      <c r="K8" s="10">
        <f t="shared" si="0"/>
        <v>99</v>
      </c>
      <c r="L8" s="34">
        <f t="shared" si="1"/>
        <v>10</v>
      </c>
      <c r="M8" s="39">
        <v>100</v>
      </c>
      <c r="N8" s="10">
        <v>11</v>
      </c>
    </row>
    <row r="9" spans="1:14" ht="34.5" customHeight="1" x14ac:dyDescent="0.3">
      <c r="A9" s="31">
        <v>6</v>
      </c>
      <c r="B9" s="21" t="s">
        <v>73</v>
      </c>
      <c r="C9" s="17" t="s">
        <v>74</v>
      </c>
      <c r="D9" s="19">
        <f>'[3]Estetika Children'!C65</f>
        <v>14</v>
      </c>
      <c r="E9" s="19">
        <f>'[3]Estetika Children'!E65</f>
        <v>26</v>
      </c>
      <c r="F9" s="19">
        <f>'[3]Estetika Children'!G65</f>
        <v>15</v>
      </c>
      <c r="G9" s="19">
        <f>'[3]Estetika Children'!I65</f>
        <v>12</v>
      </c>
      <c r="H9" s="19">
        <f>'[3]Estetika Children'!K65</f>
        <v>21</v>
      </c>
      <c r="I9" s="20"/>
      <c r="J9" s="19">
        <v>0</v>
      </c>
      <c r="K9" s="10">
        <f t="shared" si="0"/>
        <v>88</v>
      </c>
      <c r="L9" s="10">
        <f t="shared" si="1"/>
        <v>12</v>
      </c>
      <c r="M9" s="39">
        <v>88</v>
      </c>
      <c r="N9" s="10">
        <v>12</v>
      </c>
    </row>
    <row r="10" spans="1:14" ht="18.75" x14ac:dyDescent="0.3">
      <c r="A10" s="31">
        <v>7</v>
      </c>
      <c r="B10" s="16" t="s">
        <v>75</v>
      </c>
      <c r="C10" s="16" t="s">
        <v>76</v>
      </c>
      <c r="D10" s="19">
        <f>'[3]Estetika Children'!C76</f>
        <v>17</v>
      </c>
      <c r="E10" s="19">
        <f>'[3]Estetika Children'!E76</f>
        <v>26</v>
      </c>
      <c r="F10" s="19">
        <f>'[3]Estetika Children'!G76</f>
        <v>23</v>
      </c>
      <c r="G10" s="19">
        <f>'[3]Estetika Children'!I76</f>
        <v>18</v>
      </c>
      <c r="H10" s="19">
        <f>'[3]Estetika Children'!K76</f>
        <v>27</v>
      </c>
      <c r="I10" s="20"/>
      <c r="J10" s="19">
        <v>0</v>
      </c>
      <c r="K10" s="10">
        <f t="shared" si="0"/>
        <v>111</v>
      </c>
      <c r="L10" s="10">
        <f t="shared" si="1"/>
        <v>4</v>
      </c>
      <c r="M10" s="39">
        <v>111</v>
      </c>
      <c r="N10" s="10">
        <v>4</v>
      </c>
    </row>
    <row r="11" spans="1:14" ht="39.75" customHeight="1" x14ac:dyDescent="0.3">
      <c r="A11" s="31">
        <v>8</v>
      </c>
      <c r="B11" s="21" t="s">
        <v>77</v>
      </c>
      <c r="C11" s="16" t="s">
        <v>78</v>
      </c>
      <c r="D11" s="19">
        <f>'[3]Estetika Children'!C87</f>
        <v>18</v>
      </c>
      <c r="E11" s="19">
        <f>'[3]Estetika Children'!E87</f>
        <v>26</v>
      </c>
      <c r="F11" s="19">
        <f>'[3]Estetika Children'!G87</f>
        <v>18</v>
      </c>
      <c r="G11" s="19">
        <f>'[3]Estetika Children'!I87</f>
        <v>12</v>
      </c>
      <c r="H11" s="19">
        <f>'[3]Estetika Children'!K87</f>
        <v>28</v>
      </c>
      <c r="I11" s="22">
        <v>3</v>
      </c>
      <c r="J11" s="19">
        <v>0</v>
      </c>
      <c r="K11" s="10">
        <f t="shared" si="0"/>
        <v>102</v>
      </c>
      <c r="L11" s="10">
        <f t="shared" si="1"/>
        <v>7</v>
      </c>
      <c r="M11" s="39">
        <v>105</v>
      </c>
      <c r="N11" s="10">
        <v>7</v>
      </c>
    </row>
    <row r="12" spans="1:14" ht="18.75" x14ac:dyDescent="0.3">
      <c r="A12" s="31">
        <v>9</v>
      </c>
      <c r="B12" s="16" t="s">
        <v>26</v>
      </c>
      <c r="C12" s="16" t="s">
        <v>79</v>
      </c>
      <c r="D12" s="19">
        <f>'[3]Estetika Children'!C98</f>
        <v>20</v>
      </c>
      <c r="E12" s="19">
        <f>'[3]Estetika Children'!E98</f>
        <v>32</v>
      </c>
      <c r="F12" s="19">
        <f>'[3]Estetika Children'!G98</f>
        <v>30</v>
      </c>
      <c r="G12" s="19">
        <f>'[3]Estetika Children'!I98</f>
        <v>18</v>
      </c>
      <c r="H12" s="19">
        <f>'[3]Estetika Children'!K98</f>
        <v>30</v>
      </c>
      <c r="I12" s="22"/>
      <c r="J12" s="19">
        <v>0</v>
      </c>
      <c r="K12" s="10">
        <f t="shared" si="0"/>
        <v>130</v>
      </c>
      <c r="L12" s="34">
        <f t="shared" si="1"/>
        <v>1</v>
      </c>
      <c r="M12" s="39">
        <v>130</v>
      </c>
      <c r="N12" s="10">
        <f t="shared" ref="N12:N13" si="2">IF(C12 &lt;&gt; "",RANK(M12,$K$5:$K$32),"")</f>
        <v>1</v>
      </c>
    </row>
    <row r="13" spans="1:14" ht="51.75" customHeight="1" x14ac:dyDescent="0.3">
      <c r="A13" s="31">
        <v>10</v>
      </c>
      <c r="B13" s="21" t="s">
        <v>80</v>
      </c>
      <c r="C13" s="16" t="s">
        <v>81</v>
      </c>
      <c r="D13" s="19">
        <f>'[3]Estetika Children'!C109</f>
        <v>22</v>
      </c>
      <c r="E13" s="19">
        <f>'[3]Estetika Children'!E109</f>
        <v>29</v>
      </c>
      <c r="F13" s="19">
        <f>'[3]Estetika Children'!G109</f>
        <v>26</v>
      </c>
      <c r="G13" s="19">
        <f>'[3]Estetika Children'!I109</f>
        <v>19</v>
      </c>
      <c r="H13" s="19">
        <f>'[3]Estetika Children'!K109</f>
        <v>29</v>
      </c>
      <c r="I13" s="22"/>
      <c r="J13" s="19">
        <v>0</v>
      </c>
      <c r="K13" s="10">
        <f t="shared" si="0"/>
        <v>125</v>
      </c>
      <c r="L13" s="10">
        <f t="shared" si="1"/>
        <v>2</v>
      </c>
      <c r="M13" s="39">
        <v>125</v>
      </c>
      <c r="N13" s="10">
        <f t="shared" si="2"/>
        <v>2</v>
      </c>
    </row>
    <row r="14" spans="1:14" ht="18.75" x14ac:dyDescent="0.3">
      <c r="A14" s="31">
        <v>11</v>
      </c>
      <c r="B14" s="16" t="s">
        <v>42</v>
      </c>
      <c r="C14" s="16" t="s">
        <v>82</v>
      </c>
      <c r="D14" s="19">
        <f>'[3]Estetika Children'!C120</f>
        <v>18</v>
      </c>
      <c r="E14" s="19">
        <f>'[3]Estetika Children'!E120</f>
        <v>24</v>
      </c>
      <c r="F14" s="19">
        <f>'[3]Estetika Children'!G120</f>
        <v>27</v>
      </c>
      <c r="G14" s="19">
        <f>'[3]Estetika Children'!I120</f>
        <v>19</v>
      </c>
      <c r="H14" s="19">
        <f>'[3]Estetika Children'!K120</f>
        <v>22</v>
      </c>
      <c r="I14" s="22"/>
      <c r="J14" s="19">
        <v>0</v>
      </c>
      <c r="K14" s="10">
        <f t="shared" si="0"/>
        <v>110</v>
      </c>
      <c r="L14" s="10">
        <f t="shared" si="1"/>
        <v>5</v>
      </c>
      <c r="M14" s="39">
        <v>110</v>
      </c>
      <c r="N14" s="10">
        <v>5</v>
      </c>
    </row>
    <row r="15" spans="1:14" ht="50.25" customHeight="1" x14ac:dyDescent="0.3">
      <c r="A15" s="31">
        <v>12</v>
      </c>
      <c r="B15" s="16" t="s">
        <v>83</v>
      </c>
      <c r="C15" s="21" t="s">
        <v>84</v>
      </c>
      <c r="D15" s="19">
        <f>'[3]Estetika Children'!C131</f>
        <v>19</v>
      </c>
      <c r="E15" s="19">
        <f>'[3]Estetika Children'!E131</f>
        <v>25</v>
      </c>
      <c r="F15" s="19">
        <f>'[3]Estetika Children'!G131</f>
        <v>16</v>
      </c>
      <c r="G15" s="19">
        <f>'[3]Estetika Children'!I131</f>
        <v>19</v>
      </c>
      <c r="H15" s="19">
        <f>'[3]Estetika Children'!K131</f>
        <v>27</v>
      </c>
      <c r="I15" s="22"/>
      <c r="J15" s="19">
        <v>0</v>
      </c>
      <c r="K15" s="10">
        <f t="shared" si="0"/>
        <v>106</v>
      </c>
      <c r="L15" s="10">
        <f t="shared" si="1"/>
        <v>6</v>
      </c>
      <c r="M15" s="39">
        <v>106</v>
      </c>
      <c r="N15" s="10">
        <v>6</v>
      </c>
    </row>
  </sheetData>
  <mergeCells count="3">
    <mergeCell ref="A1:C1"/>
    <mergeCell ref="D1:L1"/>
    <mergeCell ref="N2:N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O9" sqref="O9"/>
    </sheetView>
  </sheetViews>
  <sheetFormatPr defaultRowHeight="15" x14ac:dyDescent="0.25"/>
  <cols>
    <col min="2" max="2" width="26.28515625" bestFit="1" customWidth="1"/>
    <col min="3" max="3" width="14" bestFit="1" customWidth="1"/>
  </cols>
  <sheetData>
    <row r="1" spans="1:12" ht="18.75" x14ac:dyDescent="0.25">
      <c r="A1" s="23" t="s">
        <v>85</v>
      </c>
      <c r="B1" s="24"/>
      <c r="C1" s="25"/>
      <c r="D1" s="26" t="s">
        <v>62</v>
      </c>
      <c r="E1" s="27"/>
      <c r="F1" s="27"/>
      <c r="G1" s="27"/>
      <c r="H1" s="27"/>
      <c r="I1" s="27"/>
      <c r="J1" s="27"/>
      <c r="K1" s="27"/>
      <c r="L1" s="28"/>
    </row>
    <row r="2" spans="1:12" ht="25.5" x14ac:dyDescent="0.25">
      <c r="A2" s="29" t="s">
        <v>63</v>
      </c>
      <c r="B2" s="7" t="s">
        <v>86</v>
      </c>
      <c r="C2" s="8"/>
      <c r="D2" s="9" t="str">
        <f>[1]Hodnocení!D2</f>
        <v>technika</v>
      </c>
      <c r="E2" s="9" t="str">
        <f>[1]Hodnocení!E2</f>
        <v>náročnost</v>
      </c>
      <c r="F2" s="9" t="str">
        <f>[1]Hodnocení!F2</f>
        <v>choreografie</v>
      </c>
      <c r="G2" s="9" t="str">
        <f>[1]Hodnocení!G2</f>
        <v>synchron</v>
      </c>
      <c r="H2" s="9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10"/>
      <c r="L2" s="10"/>
    </row>
    <row r="3" spans="1:12" ht="15.75" x14ac:dyDescent="0.25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</row>
    <row r="4" spans="1:12" ht="18.75" x14ac:dyDescent="0.3">
      <c r="A4" s="31">
        <v>1</v>
      </c>
      <c r="B4" s="16" t="s">
        <v>87</v>
      </c>
      <c r="C4" s="17" t="s">
        <v>88</v>
      </c>
      <c r="D4" s="33">
        <f>'[3]Technika Children'!C10</f>
        <v>27</v>
      </c>
      <c r="E4" s="33">
        <f>'[3]Technika Children'!E10</f>
        <v>23</v>
      </c>
      <c r="F4" s="33">
        <f>'[3]Technika Children'!G10</f>
        <v>5</v>
      </c>
      <c r="G4" s="33">
        <f>'[3]Technika Children'!I10</f>
        <v>12</v>
      </c>
      <c r="H4" s="33">
        <f>'[3]Technika Children'!K10</f>
        <v>11</v>
      </c>
      <c r="I4" s="32"/>
      <c r="J4" s="19">
        <v>0</v>
      </c>
      <c r="K4" s="34">
        <f t="shared" ref="K4:K9" si="0">D4+E4+F4+G4+H4</f>
        <v>78</v>
      </c>
      <c r="L4" s="34">
        <f t="shared" ref="L4:L9" si="1">IF(A4 &lt;&gt; "",RANK(K4,$K$4:$K$31),"")</f>
        <v>5</v>
      </c>
    </row>
    <row r="5" spans="1:12" ht="18.75" x14ac:dyDescent="0.3">
      <c r="A5" s="31">
        <v>2</v>
      </c>
      <c r="B5" s="16" t="s">
        <v>55</v>
      </c>
      <c r="C5" s="17" t="s">
        <v>89</v>
      </c>
      <c r="D5" s="33">
        <f>'[3]Technika Children'!C21</f>
        <v>23</v>
      </c>
      <c r="E5" s="33">
        <f>'[3]Technika Children'!E21</f>
        <v>19</v>
      </c>
      <c r="F5" s="33">
        <f>'[3]Technika Children'!G21</f>
        <v>4</v>
      </c>
      <c r="G5" s="33">
        <f>'[3]Technika Children'!I21</f>
        <v>13</v>
      </c>
      <c r="H5" s="33">
        <f>'[3]Technika Children'!K21</f>
        <v>12</v>
      </c>
      <c r="I5" s="32"/>
      <c r="J5" s="19">
        <v>0</v>
      </c>
      <c r="K5" s="10">
        <f t="shared" si="0"/>
        <v>71</v>
      </c>
      <c r="L5" s="10">
        <f t="shared" si="1"/>
        <v>8</v>
      </c>
    </row>
    <row r="6" spans="1:12" ht="18.75" x14ac:dyDescent="0.3">
      <c r="A6" s="31">
        <v>3</v>
      </c>
      <c r="B6" s="16" t="s">
        <v>33</v>
      </c>
      <c r="C6" s="17" t="s">
        <v>90</v>
      </c>
      <c r="D6" s="33">
        <f>'[3]Technika Children'!C32</f>
        <v>30</v>
      </c>
      <c r="E6" s="33">
        <f>'[3]Technika Children'!E32</f>
        <v>26</v>
      </c>
      <c r="F6" s="33">
        <f>'[3]Technika Children'!G32</f>
        <v>7</v>
      </c>
      <c r="G6" s="33">
        <f>'[3]Technika Children'!I32</f>
        <v>16</v>
      </c>
      <c r="H6" s="33">
        <f>'[3]Technika Children'!K32</f>
        <v>13</v>
      </c>
      <c r="I6" s="32"/>
      <c r="J6" s="19">
        <v>0</v>
      </c>
      <c r="K6" s="10">
        <f t="shared" si="0"/>
        <v>92</v>
      </c>
      <c r="L6" s="10">
        <f t="shared" si="1"/>
        <v>2</v>
      </c>
    </row>
    <row r="7" spans="1:12" ht="18.75" x14ac:dyDescent="0.3">
      <c r="A7" s="31">
        <v>4</v>
      </c>
      <c r="B7" s="16" t="s">
        <v>91</v>
      </c>
      <c r="C7" s="17" t="s">
        <v>92</v>
      </c>
      <c r="D7" s="33">
        <f>'[3]Technika Children'!C43</f>
        <v>22</v>
      </c>
      <c r="E7" s="33">
        <v>22</v>
      </c>
      <c r="F7" s="33">
        <f>'[3]Technika Children'!G43</f>
        <v>7</v>
      </c>
      <c r="G7" s="33">
        <f>'[3]Technika Children'!I43</f>
        <v>13</v>
      </c>
      <c r="H7" s="33">
        <f>'[3]Technika Children'!K43</f>
        <v>13</v>
      </c>
      <c r="I7" s="22"/>
      <c r="J7" s="19">
        <v>0</v>
      </c>
      <c r="K7" s="10">
        <f t="shared" si="0"/>
        <v>77</v>
      </c>
      <c r="L7" s="10">
        <f t="shared" si="1"/>
        <v>6</v>
      </c>
    </row>
    <row r="8" spans="1:12" ht="18.75" x14ac:dyDescent="0.3">
      <c r="A8" s="31">
        <v>5</v>
      </c>
      <c r="B8" s="16" t="s">
        <v>16</v>
      </c>
      <c r="C8" s="17" t="s">
        <v>93</v>
      </c>
      <c r="D8" s="33">
        <f>'[3]Technika Children'!C54</f>
        <v>28</v>
      </c>
      <c r="E8" s="33">
        <f>'[3]Technika Children'!E54</f>
        <v>24</v>
      </c>
      <c r="F8" s="33">
        <f>'[3]Technika Children'!G54</f>
        <v>6</v>
      </c>
      <c r="G8" s="33">
        <f>'[3]Technika Children'!I54</f>
        <v>13</v>
      </c>
      <c r="H8" s="33">
        <f>'[3]Technika Children'!K54</f>
        <v>11</v>
      </c>
      <c r="I8" s="32"/>
      <c r="J8" s="19">
        <v>0</v>
      </c>
      <c r="K8" s="34">
        <f t="shared" si="0"/>
        <v>82</v>
      </c>
      <c r="L8" s="34">
        <f t="shared" si="1"/>
        <v>4</v>
      </c>
    </row>
    <row r="9" spans="1:12" ht="37.5" customHeight="1" x14ac:dyDescent="0.3">
      <c r="A9" s="31">
        <v>6</v>
      </c>
      <c r="B9" s="21" t="s">
        <v>94</v>
      </c>
      <c r="C9" s="16" t="s">
        <v>95</v>
      </c>
      <c r="D9" s="33">
        <f>'[3]Technika Children'!C65</f>
        <v>30</v>
      </c>
      <c r="E9" s="33">
        <f>'[3]Technika Children'!E65</f>
        <v>24</v>
      </c>
      <c r="F9" s="33">
        <f>'[3]Technika Children'!G65</f>
        <v>6</v>
      </c>
      <c r="G9" s="33">
        <f>'[3]Technika Children'!I65</f>
        <v>16</v>
      </c>
      <c r="H9" s="33">
        <f>'[3]Technika Children'!K65</f>
        <v>9</v>
      </c>
      <c r="I9" s="32"/>
      <c r="J9" s="19">
        <v>0</v>
      </c>
      <c r="K9" s="10">
        <f t="shared" si="0"/>
        <v>85</v>
      </c>
      <c r="L9" s="10">
        <f t="shared" si="1"/>
        <v>3</v>
      </c>
    </row>
    <row r="10" spans="1:12" ht="18.75" x14ac:dyDescent="0.3">
      <c r="A10" s="31">
        <v>7</v>
      </c>
      <c r="B10" s="16" t="s">
        <v>96</v>
      </c>
      <c r="C10" s="16" t="s">
        <v>97</v>
      </c>
      <c r="D10" s="33">
        <f>'[3]Technika Children'!C76</f>
        <v>21</v>
      </c>
      <c r="E10" s="33">
        <f>'[3]Technika Children'!E76</f>
        <v>19</v>
      </c>
      <c r="F10" s="33">
        <f>'[3]Technika Children'!G76</f>
        <v>6</v>
      </c>
      <c r="G10" s="33">
        <f>'[3]Technika Children'!I76</f>
        <v>14</v>
      </c>
      <c r="H10" s="33">
        <f>'[3]Technika Children'!K76</f>
        <v>12</v>
      </c>
      <c r="I10" s="22"/>
      <c r="J10" s="19">
        <v>0</v>
      </c>
      <c r="K10" s="10">
        <f>D10+E10+F10+G10+H10</f>
        <v>72</v>
      </c>
      <c r="L10" s="10">
        <f>IF(A10 &lt;&gt; "",RANK(K10,$K$4:$K$31),"")</f>
        <v>7</v>
      </c>
    </row>
    <row r="11" spans="1:12" ht="18.75" x14ac:dyDescent="0.3">
      <c r="A11" s="31">
        <v>8</v>
      </c>
      <c r="B11" s="16" t="s">
        <v>98</v>
      </c>
      <c r="C11" s="16" t="s">
        <v>99</v>
      </c>
      <c r="D11" s="33">
        <f>'[3]Technika Children'!C87</f>
        <v>30</v>
      </c>
      <c r="E11" s="33">
        <f>'[3]Technika Children'!E87</f>
        <v>28</v>
      </c>
      <c r="F11" s="33">
        <f>'[3]Technika Children'!G87</f>
        <v>7</v>
      </c>
      <c r="G11" s="33">
        <f>'[3]Technika Children'!I87</f>
        <v>19</v>
      </c>
      <c r="H11" s="33">
        <f>'[3]Technika Children'!K87</f>
        <v>13</v>
      </c>
      <c r="I11" s="22"/>
      <c r="J11" s="19">
        <v>0</v>
      </c>
      <c r="K11" s="10">
        <f t="shared" ref="K11" si="2">D11+E11+F11+G11+H11</f>
        <v>97</v>
      </c>
      <c r="L11" s="10">
        <f>IF(A11 &lt;&gt; "",RANK(K11,$K$4:$K$31),"")</f>
        <v>1</v>
      </c>
    </row>
  </sheetData>
  <mergeCells count="2">
    <mergeCell ref="A1:C1"/>
    <mergeCell ref="D1:L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P9" sqref="P9"/>
    </sheetView>
  </sheetViews>
  <sheetFormatPr defaultRowHeight="15" x14ac:dyDescent="0.25"/>
  <cols>
    <col min="2" max="2" width="21.85546875" bestFit="1" customWidth="1"/>
    <col min="3" max="3" width="17.85546875" bestFit="1" customWidth="1"/>
  </cols>
  <sheetData>
    <row r="1" spans="1:12" ht="18.75" x14ac:dyDescent="0.25">
      <c r="A1" s="43" t="s">
        <v>100</v>
      </c>
      <c r="B1" s="43"/>
      <c r="C1" s="43"/>
      <c r="D1" s="4" t="s">
        <v>101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29" t="s">
        <v>102</v>
      </c>
      <c r="B2" s="7" t="s">
        <v>103</v>
      </c>
      <c r="C2" s="8"/>
      <c r="D2" s="9" t="str">
        <f>[1]Hodnocení!D2</f>
        <v>technika</v>
      </c>
      <c r="E2" s="9" t="str">
        <f>[1]Hodnocení!E2</f>
        <v>náročnost</v>
      </c>
      <c r="F2" s="9" t="str">
        <f>[1]Hodnocení!F2</f>
        <v>choreografie</v>
      </c>
      <c r="G2" s="9" t="str">
        <f>[1]Hodnocení!G2</f>
        <v>synchron</v>
      </c>
      <c r="H2" s="9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45"/>
      <c r="L2" s="10"/>
    </row>
    <row r="3" spans="1:12" ht="15.75" x14ac:dyDescent="0.25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</row>
    <row r="4" spans="1:12" ht="18.75" x14ac:dyDescent="0.3">
      <c r="A4" s="31">
        <f>IF(ISBLANK([1]Prezentace!A4),"",[1]Prezentace!A4)</f>
        <v>1</v>
      </c>
      <c r="B4" s="16" t="s">
        <v>104</v>
      </c>
      <c r="C4" s="17" t="s">
        <v>105</v>
      </c>
      <c r="D4" s="18">
        <f>'[3]Estetika Teenager'!C10</f>
        <v>20</v>
      </c>
      <c r="E4" s="19">
        <f>'[3]Estetika Teenager'!E10</f>
        <v>29</v>
      </c>
      <c r="F4" s="19">
        <f>'[3]Estetika Teenager'!G10</f>
        <v>31</v>
      </c>
      <c r="G4" s="19">
        <f>'[3]Estetika Teenager'!I10</f>
        <v>19</v>
      </c>
      <c r="H4" s="19">
        <f>'[3]Estetika Teenager'!K10</f>
        <v>31</v>
      </c>
      <c r="I4" s="19"/>
      <c r="J4" s="19">
        <v>0</v>
      </c>
      <c r="K4" s="10">
        <f t="shared" ref="K4:K9" si="0">D4+E4+F4+G4+H4</f>
        <v>130</v>
      </c>
      <c r="L4" s="10">
        <f t="shared" ref="L4:L9" si="1">IF(A4 &lt;&gt; "",RANK(K4,$K$4:$K$29),"")</f>
        <v>1</v>
      </c>
    </row>
    <row r="5" spans="1:12" ht="41.25" customHeight="1" x14ac:dyDescent="0.3">
      <c r="A5" s="31">
        <f>IF(ISBLANK([1]Prezentace!A5),"",[1]Prezentace!A5)</f>
        <v>2</v>
      </c>
      <c r="B5" s="21" t="s">
        <v>106</v>
      </c>
      <c r="C5" s="36" t="s">
        <v>107</v>
      </c>
      <c r="D5" s="19">
        <f>'[3]Estetika Teenager'!C21</f>
        <v>20</v>
      </c>
      <c r="E5" s="19">
        <f>'[3]Estetika Teenager'!E21</f>
        <v>29</v>
      </c>
      <c r="F5" s="19">
        <f>'[3]Estetika Teenager'!G21</f>
        <v>30</v>
      </c>
      <c r="G5" s="19">
        <f>'[3]Estetika Teenager'!I21</f>
        <v>19</v>
      </c>
      <c r="H5" s="19">
        <f>'[3]Estetika Teenager'!K21</f>
        <v>29</v>
      </c>
      <c r="I5" s="19"/>
      <c r="J5" s="19">
        <v>0</v>
      </c>
      <c r="K5" s="10">
        <f t="shared" si="0"/>
        <v>127</v>
      </c>
      <c r="L5" s="10">
        <f t="shared" si="1"/>
        <v>3</v>
      </c>
    </row>
    <row r="6" spans="1:12" ht="18.75" x14ac:dyDescent="0.3">
      <c r="A6" s="31">
        <f>IF(ISBLANK([1]Prezentace!A6),"",[1]Prezentace!A6)</f>
        <v>3</v>
      </c>
      <c r="B6" s="16" t="s">
        <v>37</v>
      </c>
      <c r="C6" s="17" t="s">
        <v>108</v>
      </c>
      <c r="D6" s="19">
        <f>'[3]Estetika Teenager'!C32</f>
        <v>17</v>
      </c>
      <c r="E6" s="19">
        <f>'[3]Estetika Teenager'!E32</f>
        <v>27</v>
      </c>
      <c r="F6" s="19">
        <f>'[3]Estetika Teenager'!G32</f>
        <v>28</v>
      </c>
      <c r="G6" s="19">
        <f>'[3]Estetika Teenager'!I32</f>
        <v>17</v>
      </c>
      <c r="H6" s="19">
        <f>'[3]Estetika Teenager'!K32</f>
        <v>29</v>
      </c>
      <c r="I6" s="19"/>
      <c r="J6" s="19">
        <v>0</v>
      </c>
      <c r="K6" s="10">
        <f t="shared" si="0"/>
        <v>118</v>
      </c>
      <c r="L6" s="10">
        <f t="shared" si="1"/>
        <v>4</v>
      </c>
    </row>
    <row r="7" spans="1:12" ht="41.25" customHeight="1" x14ac:dyDescent="0.3">
      <c r="A7" s="31">
        <f>IF(ISBLANK([1]Prezentace!A7),"",[1]Prezentace!A7)</f>
        <v>4</v>
      </c>
      <c r="B7" s="21" t="s">
        <v>109</v>
      </c>
      <c r="C7" s="17" t="s">
        <v>110</v>
      </c>
      <c r="D7" s="19">
        <f>'[3]Estetika Teenager'!C43</f>
        <v>18</v>
      </c>
      <c r="E7" s="19">
        <f>'[3]Estetika Teenager'!E43</f>
        <v>21</v>
      </c>
      <c r="F7" s="19">
        <f>'[3]Estetika Teenager'!G43</f>
        <v>22</v>
      </c>
      <c r="G7" s="19">
        <f>'[3]Estetika Teenager'!I43</f>
        <v>16</v>
      </c>
      <c r="H7" s="19">
        <f>'[3]Estetika Teenager'!K43</f>
        <v>29</v>
      </c>
      <c r="I7" s="19"/>
      <c r="J7" s="19">
        <v>0</v>
      </c>
      <c r="K7" s="10">
        <f t="shared" si="0"/>
        <v>106</v>
      </c>
      <c r="L7" s="10">
        <f t="shared" si="1"/>
        <v>5</v>
      </c>
    </row>
    <row r="8" spans="1:12" ht="18.75" x14ac:dyDescent="0.3">
      <c r="A8" s="31">
        <f>IF(ISBLANK([1]Prezentace!A8),"",[1]Prezentace!A8)</f>
        <v>5</v>
      </c>
      <c r="B8" s="16" t="s">
        <v>111</v>
      </c>
      <c r="C8" s="17" t="s">
        <v>112</v>
      </c>
      <c r="D8" s="19">
        <f>'[3]Estetika Teenager'!C54</f>
        <v>16</v>
      </c>
      <c r="E8" s="19">
        <f>'[3]Estetika Teenager'!E54</f>
        <v>25</v>
      </c>
      <c r="F8" s="19">
        <f>'[3]Estetika Teenager'!G54</f>
        <v>22</v>
      </c>
      <c r="G8" s="19">
        <f>'[3]Estetika Teenager'!I54</f>
        <v>15</v>
      </c>
      <c r="H8" s="19">
        <f>'[3]Estetika Teenager'!K54</f>
        <v>25</v>
      </c>
      <c r="I8" s="19"/>
      <c r="J8" s="19">
        <v>0</v>
      </c>
      <c r="K8" s="10">
        <f t="shared" si="0"/>
        <v>103</v>
      </c>
      <c r="L8" s="10">
        <f t="shared" si="1"/>
        <v>6</v>
      </c>
    </row>
    <row r="9" spans="1:12" ht="47.25" customHeight="1" x14ac:dyDescent="0.3">
      <c r="A9" s="31">
        <f>IF(ISBLANK([1]Prezentace!A9),"",[1]Prezentace!A9)</f>
        <v>6</v>
      </c>
      <c r="B9" s="21" t="s">
        <v>29</v>
      </c>
      <c r="C9" s="16" t="s">
        <v>113</v>
      </c>
      <c r="D9" s="19">
        <f>'[3]Estetika Teenager'!C65</f>
        <v>23</v>
      </c>
      <c r="E9" s="19">
        <f>'[3]Estetika Teenager'!E65</f>
        <v>32</v>
      </c>
      <c r="F9" s="19">
        <f>'[3]Estetika Teenager'!G65</f>
        <v>29</v>
      </c>
      <c r="G9" s="19">
        <f>'[3]Estetika Teenager'!I65</f>
        <v>20</v>
      </c>
      <c r="H9" s="19">
        <f>'[3]Estetika Teenager'!K65</f>
        <v>24</v>
      </c>
      <c r="I9" s="19"/>
      <c r="J9" s="19">
        <v>0</v>
      </c>
      <c r="K9" s="10">
        <f t="shared" si="0"/>
        <v>128</v>
      </c>
      <c r="L9" s="10">
        <f t="shared" si="1"/>
        <v>2</v>
      </c>
    </row>
  </sheetData>
  <mergeCells count="2">
    <mergeCell ref="A1:C1"/>
    <mergeCell ref="D1:L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P8" sqref="P8"/>
    </sheetView>
  </sheetViews>
  <sheetFormatPr defaultRowHeight="15" x14ac:dyDescent="0.25"/>
  <cols>
    <col min="2" max="2" width="21.85546875" bestFit="1" customWidth="1"/>
    <col min="3" max="3" width="16" bestFit="1" customWidth="1"/>
  </cols>
  <sheetData>
    <row r="1" spans="1:14" ht="18.75" x14ac:dyDescent="0.25">
      <c r="A1" s="23" t="s">
        <v>114</v>
      </c>
      <c r="B1" s="24"/>
      <c r="C1" s="25"/>
      <c r="D1" s="26" t="s">
        <v>101</v>
      </c>
      <c r="E1" s="27"/>
      <c r="F1" s="27"/>
      <c r="G1" s="27"/>
      <c r="H1" s="27"/>
      <c r="I1" s="27"/>
      <c r="J1" s="27"/>
      <c r="K1" s="27"/>
      <c r="L1" s="28"/>
    </row>
    <row r="2" spans="1:14" ht="25.5" x14ac:dyDescent="0.25">
      <c r="A2" s="29" t="s">
        <v>102</v>
      </c>
      <c r="B2" s="7" t="s">
        <v>103</v>
      </c>
      <c r="C2" s="8"/>
      <c r="D2" s="9" t="str">
        <f>[1]Hodnocení!D2</f>
        <v>technika</v>
      </c>
      <c r="E2" s="9" t="str">
        <f>[1]Hodnocení!E2</f>
        <v>náročnost</v>
      </c>
      <c r="F2" s="9" t="str">
        <f>[1]Hodnocení!F2</f>
        <v>choreografie</v>
      </c>
      <c r="G2" s="9" t="str">
        <f>[1]Hodnocení!G2</f>
        <v>synchron</v>
      </c>
      <c r="H2" s="9" t="str">
        <f>[1]Hodnocení!H2</f>
        <v>originalita</v>
      </c>
      <c r="I2" s="9" t="str">
        <f>[1]Hodnocení!I2</f>
        <v>hlavní</v>
      </c>
      <c r="J2" s="9" t="str">
        <f>[1]Hodnocení!J2</f>
        <v>srážky</v>
      </c>
      <c r="K2" s="10"/>
      <c r="L2" s="10"/>
    </row>
    <row r="3" spans="1:14" ht="15.75" x14ac:dyDescent="0.25">
      <c r="A3" s="30" t="s">
        <v>3</v>
      </c>
      <c r="B3" s="13" t="s">
        <v>4</v>
      </c>
      <c r="C3" s="13" t="s">
        <v>5</v>
      </c>
      <c r="D3" s="9"/>
      <c r="E3" s="9"/>
      <c r="F3" s="9"/>
      <c r="G3" s="9"/>
      <c r="H3" s="9"/>
      <c r="I3" s="9"/>
      <c r="J3" s="9"/>
      <c r="K3" s="14" t="s">
        <v>6</v>
      </c>
      <c r="L3" s="14" t="s">
        <v>7</v>
      </c>
    </row>
    <row r="4" spans="1:14" ht="18.75" x14ac:dyDescent="0.3">
      <c r="A4" s="31">
        <v>1</v>
      </c>
      <c r="B4" s="16" t="s">
        <v>115</v>
      </c>
      <c r="C4" s="17" t="s">
        <v>116</v>
      </c>
      <c r="D4" s="46">
        <f>'[3]Technická Teenager'!C10</f>
        <v>30</v>
      </c>
      <c r="E4" s="33">
        <f>'[3]Technická Teenager'!E10</f>
        <v>24</v>
      </c>
      <c r="F4" s="33">
        <f>'[3]Technická Teenager'!G10</f>
        <v>9</v>
      </c>
      <c r="G4" s="33">
        <f>'[3]Technická Teenager'!I10</f>
        <v>19</v>
      </c>
      <c r="H4" s="33">
        <f>'[3]Technická Teenager'!K10</f>
        <v>10</v>
      </c>
      <c r="I4" s="32"/>
      <c r="J4" s="19">
        <v>0</v>
      </c>
      <c r="K4" s="34">
        <f t="shared" ref="K4:K5" si="0">D4+E4+F4+G4+H4</f>
        <v>92</v>
      </c>
      <c r="L4" s="34">
        <f t="shared" ref="L4:L5" si="1">IF(A4 &lt;&gt; "",RANK(K4,$K$4:$K$31),"")</f>
        <v>3</v>
      </c>
    </row>
    <row r="5" spans="1:14" ht="30.75" customHeight="1" x14ac:dyDescent="0.3">
      <c r="A5" s="31">
        <v>2</v>
      </c>
      <c r="B5" s="21" t="s">
        <v>8</v>
      </c>
      <c r="C5" s="17" t="s">
        <v>117</v>
      </c>
      <c r="D5" s="33">
        <f>'[3]Technická Teenager'!C21</f>
        <v>27</v>
      </c>
      <c r="E5" s="33">
        <f>'[3]Technická Teenager'!E21</f>
        <v>22</v>
      </c>
      <c r="F5" s="33">
        <f>'[3]Technická Teenager'!G21</f>
        <v>7</v>
      </c>
      <c r="G5" s="33">
        <f>'[3]Technická Teenager'!I21</f>
        <v>18</v>
      </c>
      <c r="H5" s="33">
        <f>'[3]Technická Teenager'!K21</f>
        <v>11</v>
      </c>
      <c r="I5" s="32"/>
      <c r="J5" s="19">
        <v>0</v>
      </c>
      <c r="K5" s="10">
        <f t="shared" si="0"/>
        <v>85</v>
      </c>
      <c r="L5" s="10">
        <f t="shared" si="1"/>
        <v>4</v>
      </c>
    </row>
    <row r="6" spans="1:14" ht="18.75" x14ac:dyDescent="0.3">
      <c r="A6" s="31">
        <v>3</v>
      </c>
      <c r="B6" s="16" t="s">
        <v>118</v>
      </c>
      <c r="C6" s="17" t="s">
        <v>119</v>
      </c>
      <c r="D6" s="33">
        <f>'[3]Technická Teenager'!C32</f>
        <v>18</v>
      </c>
      <c r="E6" s="33">
        <f>'[3]Technická Teenager'!E32</f>
        <v>19</v>
      </c>
      <c r="F6" s="33">
        <f>'[3]Technická Teenager'!G32</f>
        <v>6</v>
      </c>
      <c r="G6" s="33">
        <f>'[3]Technická Teenager'!I32</f>
        <v>16</v>
      </c>
      <c r="H6" s="33">
        <f>'[3]Technická Teenager'!K32</f>
        <v>9</v>
      </c>
      <c r="I6" s="22"/>
      <c r="J6" s="19">
        <v>0</v>
      </c>
      <c r="K6" s="10">
        <f>D6+E6+F6+G6+H6</f>
        <v>68</v>
      </c>
      <c r="L6" s="10">
        <f>IF(A6 &lt;&gt; "",RANK(K6,$K$4:$K$31),"")</f>
        <v>7</v>
      </c>
    </row>
    <row r="7" spans="1:14" ht="18.75" x14ac:dyDescent="0.3">
      <c r="A7" s="31">
        <v>4</v>
      </c>
      <c r="B7" s="16" t="s">
        <v>55</v>
      </c>
      <c r="C7" s="17" t="s">
        <v>120</v>
      </c>
      <c r="D7" s="33">
        <f>'[3]Technická Teenager'!C43</f>
        <v>26</v>
      </c>
      <c r="E7" s="33">
        <f>'[3]Technická Teenager'!E43</f>
        <v>23</v>
      </c>
      <c r="F7" s="33">
        <f>'[3]Technická Teenager'!G43</f>
        <v>7</v>
      </c>
      <c r="G7" s="33">
        <f>'[3]Technická Teenager'!I43</f>
        <v>16</v>
      </c>
      <c r="H7" s="33">
        <f>'[3]Technická Teenager'!K43</f>
        <v>12</v>
      </c>
      <c r="I7" s="32"/>
      <c r="J7" s="19">
        <v>0</v>
      </c>
      <c r="K7" s="34">
        <f>D7+E7+F7+G7+H7</f>
        <v>84</v>
      </c>
      <c r="L7" s="34">
        <f>IF(A7 &lt;&gt; "",RANK(K7,$K$4:$K$31),"")</f>
        <v>5</v>
      </c>
    </row>
    <row r="8" spans="1:14" ht="40.5" customHeight="1" x14ac:dyDescent="0.3">
      <c r="A8" s="31">
        <v>5</v>
      </c>
      <c r="B8" s="21" t="s">
        <v>77</v>
      </c>
      <c r="C8" s="16" t="s">
        <v>121</v>
      </c>
      <c r="D8" s="33">
        <f>'[3]Technická Teenager'!C54</f>
        <v>26</v>
      </c>
      <c r="E8" s="33">
        <f>'[3]Technická Teenager'!E54</f>
        <v>22</v>
      </c>
      <c r="F8" s="33">
        <f>'[3]Technická Teenager'!G54</f>
        <v>7</v>
      </c>
      <c r="G8" s="33">
        <f>'[3]Technická Teenager'!I54</f>
        <v>17</v>
      </c>
      <c r="H8" s="33">
        <f>'[3]Technická Teenager'!K54</f>
        <v>10</v>
      </c>
      <c r="I8" s="32"/>
      <c r="J8" s="19">
        <v>0</v>
      </c>
      <c r="K8" s="10">
        <f>D8+E8+F8+G8+H8</f>
        <v>82</v>
      </c>
      <c r="L8" s="10">
        <f>IF(A8 &lt;&gt; "",RANK(K8,$K$4:$K$31),"")</f>
        <v>6</v>
      </c>
    </row>
    <row r="9" spans="1:14" ht="18.75" x14ac:dyDescent="0.3">
      <c r="A9" s="31">
        <v>6</v>
      </c>
      <c r="B9" s="16" t="s">
        <v>37</v>
      </c>
      <c r="C9" s="16" t="s">
        <v>122</v>
      </c>
      <c r="D9" s="33">
        <f>'[3]Technická Teenager'!C65</f>
        <v>32</v>
      </c>
      <c r="E9" s="33">
        <f>'[3]Technická Teenager'!E65</f>
        <v>30</v>
      </c>
      <c r="F9" s="33">
        <f>'[3]Technická Teenager'!G65</f>
        <v>9</v>
      </c>
      <c r="G9" s="33">
        <f>'[3]Technická Teenager'!I65</f>
        <v>19</v>
      </c>
      <c r="H9" s="33">
        <f>'[3]Technická Teenager'!K65</f>
        <v>9</v>
      </c>
      <c r="I9" s="22"/>
      <c r="J9" s="19">
        <v>0</v>
      </c>
      <c r="K9" s="10">
        <f>D9+E9+F9+G9+H9</f>
        <v>99</v>
      </c>
      <c r="L9" s="10">
        <f>IF(A9 &lt;&gt; "",RANK(K9,$K$4:$K$31),"")</f>
        <v>2</v>
      </c>
    </row>
    <row r="10" spans="1:14" ht="41.25" customHeight="1" x14ac:dyDescent="0.3">
      <c r="A10" s="31">
        <v>7</v>
      </c>
      <c r="B10" s="21" t="s">
        <v>123</v>
      </c>
      <c r="C10" s="16" t="s">
        <v>124</v>
      </c>
      <c r="D10" s="33">
        <f>'[3]Technická Teenager'!C76</f>
        <v>28</v>
      </c>
      <c r="E10" s="33">
        <f>'[3]Technická Teenager'!E76</f>
        <v>34</v>
      </c>
      <c r="F10" s="33">
        <f>'[3]Technická Teenager'!G76</f>
        <v>9</v>
      </c>
      <c r="G10" s="33">
        <f>'[3]Technická Teenager'!I76</f>
        <v>20</v>
      </c>
      <c r="H10" s="33">
        <f>'[3]Technická Teenager'!K76</f>
        <v>28</v>
      </c>
      <c r="I10" s="22"/>
      <c r="J10" s="33">
        <v>0</v>
      </c>
      <c r="K10" s="10">
        <f t="shared" ref="K10" si="2">D10+E10+F10+G10+H10</f>
        <v>119</v>
      </c>
      <c r="L10" s="10">
        <f>IF(A10 &lt;&gt; "",RANK(K10,$K$4:$K$31),"")</f>
        <v>1</v>
      </c>
      <c r="N10" s="38" t="s">
        <v>48</v>
      </c>
    </row>
  </sheetData>
  <mergeCells count="2">
    <mergeCell ref="A1:C1"/>
    <mergeCell ref="D1:L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Baby estetika</vt:lpstr>
      <vt:lpstr>Baby technika</vt:lpstr>
      <vt:lpstr>Kids estetika</vt:lpstr>
      <vt:lpstr>Kids technika</vt:lpstr>
      <vt:lpstr>Children estetika</vt:lpstr>
      <vt:lpstr>Children technika</vt:lpstr>
      <vt:lpstr>Teeneger estetika</vt:lpstr>
      <vt:lpstr>Teeneger technika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bpolachova</dc:creator>
  <cp:lastModifiedBy>bpolachova</cp:lastModifiedBy>
  <dcterms:created xsi:type="dcterms:W3CDTF">2016-04-24T16:32:19Z</dcterms:created>
  <dcterms:modified xsi:type="dcterms:W3CDTF">2016-04-24T17:29:38Z</dcterms:modified>
</cp:coreProperties>
</file>